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85" windowWidth="14805" windowHeight="7830"/>
  </bookViews>
  <sheets>
    <sheet name="изменения" sheetId="5" r:id="rId1"/>
    <sheet name="Лист1" sheetId="1" r:id="rId2"/>
    <sheet name="Лист2" sheetId="2" r:id="rId3"/>
    <sheet name="Лист3" sheetId="3" r:id="rId4"/>
    <sheet name="Лист4" sheetId="4" r:id="rId5"/>
  </sheets>
  <definedNames>
    <definedName name="_xlnm.Print_Titles" localSheetId="0">изменения!$7:$8</definedName>
    <definedName name="_xlnm.Print_Titles" localSheetId="1">Лист1!$4:$5</definedName>
    <definedName name="_xlnm.Print_Area" localSheetId="0">изменения!$A$5:$H$211</definedName>
    <definedName name="_xlnm.Print_Area" localSheetId="1">Лист1!$A$2:$I$408</definedName>
  </definedNames>
  <calcPr calcId="125725"/>
</workbook>
</file>

<file path=xl/calcChain.xml><?xml version="1.0" encoding="utf-8"?>
<calcChain xmlns="http://schemas.openxmlformats.org/spreadsheetml/2006/main">
  <c r="D180" i="5"/>
  <c r="G180"/>
  <c r="C62"/>
  <c r="C192"/>
  <c r="C153"/>
  <c r="C94"/>
  <c r="C55"/>
  <c r="F13"/>
  <c r="F48"/>
  <c r="C48"/>
  <c r="D206"/>
  <c r="E206"/>
  <c r="F206"/>
  <c r="G206"/>
  <c r="C206"/>
  <c r="D200"/>
  <c r="E200"/>
  <c r="F200"/>
  <c r="G200"/>
  <c r="C200"/>
  <c r="D192"/>
  <c r="E192"/>
  <c r="F192"/>
  <c r="G192"/>
  <c r="D186"/>
  <c r="E186"/>
  <c r="F186"/>
  <c r="G186"/>
  <c r="C186"/>
  <c r="D172"/>
  <c r="E172"/>
  <c r="F172"/>
  <c r="G172"/>
  <c r="D166"/>
  <c r="E166"/>
  <c r="F166"/>
  <c r="G166"/>
  <c r="C166"/>
  <c r="D160"/>
  <c r="E160"/>
  <c r="F160"/>
  <c r="G160"/>
  <c r="C160"/>
  <c r="D153"/>
  <c r="E153"/>
  <c r="F153"/>
  <c r="G153"/>
  <c r="D146"/>
  <c r="E146"/>
  <c r="F146"/>
  <c r="G146"/>
  <c r="C146"/>
  <c r="D141"/>
  <c r="E141"/>
  <c r="F141"/>
  <c r="G141"/>
  <c r="C141"/>
  <c r="D134"/>
  <c r="E134"/>
  <c r="F134"/>
  <c r="G134"/>
  <c r="D127"/>
  <c r="E127"/>
  <c r="F127"/>
  <c r="G127"/>
  <c r="C127"/>
  <c r="D122"/>
  <c r="G122"/>
  <c r="C122"/>
  <c r="D114"/>
  <c r="E114"/>
  <c r="F114"/>
  <c r="G114"/>
  <c r="F108"/>
  <c r="D102"/>
  <c r="E102"/>
  <c r="F102"/>
  <c r="G102"/>
  <c r="C102"/>
  <c r="D94"/>
  <c r="E94"/>
  <c r="F94"/>
  <c r="G94"/>
  <c r="D88"/>
  <c r="E88"/>
  <c r="F88"/>
  <c r="G88"/>
  <c r="C88"/>
  <c r="D83"/>
  <c r="E83"/>
  <c r="F83"/>
  <c r="G83"/>
  <c r="C83"/>
  <c r="D75"/>
  <c r="E75"/>
  <c r="G75"/>
  <c r="D67"/>
  <c r="D62"/>
  <c r="E62"/>
  <c r="F62"/>
  <c r="D55"/>
  <c r="E55"/>
  <c r="F55"/>
  <c r="G55"/>
  <c r="D48"/>
  <c r="E48"/>
  <c r="G48"/>
  <c r="D42"/>
  <c r="E42"/>
  <c r="F42"/>
  <c r="G42"/>
  <c r="D34"/>
  <c r="E34"/>
  <c r="F34"/>
  <c r="G34"/>
  <c r="G49" s="1"/>
  <c r="C27"/>
  <c r="C21"/>
  <c r="D27"/>
  <c r="E27"/>
  <c r="F27"/>
  <c r="G27"/>
  <c r="F21"/>
  <c r="G21"/>
  <c r="D13"/>
  <c r="E13"/>
  <c r="G13"/>
  <c r="H49"/>
  <c r="F185" i="1"/>
  <c r="G185"/>
  <c r="H185"/>
  <c r="E185"/>
  <c r="D185"/>
  <c r="E64"/>
  <c r="I405"/>
  <c r="H405"/>
  <c r="G405"/>
  <c r="F405"/>
  <c r="E405"/>
  <c r="D405"/>
  <c r="I385"/>
  <c r="H385"/>
  <c r="G385"/>
  <c r="F385"/>
  <c r="E385"/>
  <c r="D385"/>
  <c r="I365"/>
  <c r="H365"/>
  <c r="G365"/>
  <c r="F365"/>
  <c r="E365"/>
  <c r="D365"/>
  <c r="I345"/>
  <c r="H345"/>
  <c r="G345"/>
  <c r="F345"/>
  <c r="E345"/>
  <c r="D345"/>
  <c r="I325"/>
  <c r="H325"/>
  <c r="G325"/>
  <c r="F325"/>
  <c r="E325"/>
  <c r="D325"/>
  <c r="I305"/>
  <c r="H305"/>
  <c r="G305"/>
  <c r="F305"/>
  <c r="E305"/>
  <c r="D305"/>
  <c r="I285"/>
  <c r="H285"/>
  <c r="G285"/>
  <c r="F285"/>
  <c r="E285"/>
  <c r="D285"/>
  <c r="I265"/>
  <c r="H265"/>
  <c r="G265"/>
  <c r="F265"/>
  <c r="E265"/>
  <c r="D265"/>
  <c r="I245"/>
  <c r="H245"/>
  <c r="G245"/>
  <c r="F245"/>
  <c r="E245"/>
  <c r="D245"/>
  <c r="I225"/>
  <c r="H225"/>
  <c r="G225"/>
  <c r="F225"/>
  <c r="E225"/>
  <c r="D225"/>
  <c r="I205"/>
  <c r="H205"/>
  <c r="G205"/>
  <c r="F205"/>
  <c r="E205"/>
  <c r="D205"/>
  <c r="I164"/>
  <c r="H164"/>
  <c r="G164"/>
  <c r="F164"/>
  <c r="E164"/>
  <c r="D164"/>
  <c r="I144"/>
  <c r="H144"/>
  <c r="G144"/>
  <c r="F144"/>
  <c r="E144"/>
  <c r="D144"/>
  <c r="H124"/>
  <c r="G124"/>
  <c r="F124"/>
  <c r="E124"/>
  <c r="D124"/>
  <c r="I104"/>
  <c r="H104"/>
  <c r="G104"/>
  <c r="F104"/>
  <c r="E104"/>
  <c r="D104"/>
  <c r="I84"/>
  <c r="H84"/>
  <c r="G84"/>
  <c r="F84"/>
  <c r="E84"/>
  <c r="D84"/>
  <c r="I64"/>
  <c r="H64"/>
  <c r="G64"/>
  <c r="F64"/>
  <c r="D64"/>
  <c r="I44"/>
  <c r="H44"/>
  <c r="G44"/>
  <c r="F44"/>
  <c r="E44"/>
  <c r="D44"/>
  <c r="E25"/>
  <c r="F25"/>
  <c r="G25"/>
  <c r="H25"/>
  <c r="I25"/>
  <c r="D25"/>
  <c r="D406"/>
  <c r="D407" s="1"/>
  <c r="I406"/>
  <c r="I407" s="1"/>
  <c r="E406"/>
  <c r="E407" s="1"/>
  <c r="H406"/>
  <c r="H407" s="1"/>
  <c r="G406"/>
  <c r="G407" s="1"/>
  <c r="F406"/>
  <c r="F407" s="1"/>
  <c r="F408" s="1"/>
  <c r="F49" i="5" l="1"/>
  <c r="F89"/>
  <c r="D89"/>
  <c r="F167"/>
  <c r="G207"/>
  <c r="E207"/>
  <c r="G89"/>
  <c r="D207"/>
  <c r="E89"/>
  <c r="E167"/>
  <c r="F147"/>
  <c r="F207"/>
  <c r="F187"/>
  <c r="E147"/>
  <c r="G109"/>
  <c r="E109"/>
  <c r="E68"/>
  <c r="D49"/>
  <c r="E49"/>
  <c r="G28"/>
  <c r="C207"/>
  <c r="G187"/>
  <c r="D147"/>
  <c r="C89"/>
  <c r="C49"/>
  <c r="F28"/>
  <c r="C28"/>
  <c r="C147"/>
  <c r="E28"/>
  <c r="D28"/>
  <c r="C187"/>
  <c r="G167"/>
  <c r="E408" i="1"/>
  <c r="D408"/>
  <c r="C68" i="5"/>
  <c r="G208" l="1"/>
  <c r="G209" s="1"/>
  <c r="F208"/>
  <c r="F209" s="1"/>
  <c r="E209"/>
  <c r="D209"/>
  <c r="F210" l="1"/>
  <c r="D210"/>
  <c r="E210"/>
</calcChain>
</file>

<file path=xl/sharedStrings.xml><?xml version="1.0" encoding="utf-8"?>
<sst xmlns="http://schemas.openxmlformats.org/spreadsheetml/2006/main" count="1221" uniqueCount="506">
  <si>
    <t>Прием пищи</t>
  </si>
  <si>
    <t>Наименование блюда</t>
  </si>
  <si>
    <t>Выход блюда, г</t>
  </si>
  <si>
    <t>Пищевые вещества, г</t>
  </si>
  <si>
    <t>Энергетическая ценность,ккал</t>
  </si>
  <si>
    <t>Витамин С, мг</t>
  </si>
  <si>
    <t>№ рецептуры</t>
  </si>
  <si>
    <t>Белки</t>
  </si>
  <si>
    <t>Жиры</t>
  </si>
  <si>
    <t>Углеводы</t>
  </si>
  <si>
    <t>День 1</t>
  </si>
  <si>
    <t>Завтрак</t>
  </si>
  <si>
    <t>Итого завтрак</t>
  </si>
  <si>
    <t xml:space="preserve">Второй завтрак </t>
  </si>
  <si>
    <t xml:space="preserve">Обед </t>
  </si>
  <si>
    <t>Бифштекс рубленный паровой</t>
  </si>
  <si>
    <t>Капуста тушеная</t>
  </si>
  <si>
    <t>Итого обед</t>
  </si>
  <si>
    <t>Уплотненный полдник</t>
  </si>
  <si>
    <t>Чай с лимоном</t>
  </si>
  <si>
    <t>Хлеб пшеничный</t>
  </si>
  <si>
    <t>Итого полдник</t>
  </si>
  <si>
    <t>Итого за 1 день</t>
  </si>
  <si>
    <t>День 2</t>
  </si>
  <si>
    <t>Кофейный напиток с молоком</t>
  </si>
  <si>
    <t>Чеснок</t>
  </si>
  <si>
    <t>Итого за 2 день</t>
  </si>
  <si>
    <t xml:space="preserve">День 3 </t>
  </si>
  <si>
    <t>Какао с молоком</t>
  </si>
  <si>
    <t>Суп крестьянский с крупой со сметаной</t>
  </si>
  <si>
    <t>Картофельное пюре</t>
  </si>
  <si>
    <t>вафли</t>
  </si>
  <si>
    <t>Итого за 3 день</t>
  </si>
  <si>
    <t>День 4</t>
  </si>
  <si>
    <t>Плов из мяса кур</t>
  </si>
  <si>
    <t>Итого за 4 день</t>
  </si>
  <si>
    <t>День 5</t>
  </si>
  <si>
    <t>Банан</t>
  </si>
  <si>
    <t>Морковь тушеная</t>
  </si>
  <si>
    <t>Рагу из овощей</t>
  </si>
  <si>
    <t>Ватрушка со сметаной</t>
  </si>
  <si>
    <t>Итого за 5 день</t>
  </si>
  <si>
    <t>День 6</t>
  </si>
  <si>
    <t>Салат из отварного картофеля, кукурузы и репчатого лука с растительным маслом</t>
  </si>
  <si>
    <t>Рассольник с крупой и сметаной</t>
  </si>
  <si>
    <t>Итого за 6 день</t>
  </si>
  <si>
    <t>День 7</t>
  </si>
  <si>
    <t>Каша пшеничная молочная с маслом сливочным</t>
  </si>
  <si>
    <t>Батон с маслом</t>
  </si>
  <si>
    <t>Салат из отварной свеклы с растительным маслом</t>
  </si>
  <si>
    <t>Итого за 7 день</t>
  </si>
  <si>
    <t xml:space="preserve">День 8 </t>
  </si>
  <si>
    <t>Итого за 8 день</t>
  </si>
  <si>
    <t xml:space="preserve">День 9 </t>
  </si>
  <si>
    <t>Каша гречневая рассыпчатая с овощами</t>
  </si>
  <si>
    <t>мармелад</t>
  </si>
  <si>
    <t>Итого за 9 день</t>
  </si>
  <si>
    <t xml:space="preserve">День 10 </t>
  </si>
  <si>
    <t>Уха рыбацкая</t>
  </si>
  <si>
    <t>Итого за 10 день</t>
  </si>
  <si>
    <t xml:space="preserve">Итого за весь период </t>
  </si>
  <si>
    <t>Среднее значение за период</t>
  </si>
  <si>
    <t>Содержание белков, жиров, углеводов в меню за период в % от калорийности</t>
  </si>
  <si>
    <t>20-дневное меню</t>
  </si>
  <si>
    <t>День 11</t>
  </si>
  <si>
    <t>14/8</t>
  </si>
  <si>
    <t>16/3</t>
  </si>
  <si>
    <t>6/10</t>
  </si>
  <si>
    <t>8/0</t>
  </si>
  <si>
    <t>001</t>
  </si>
  <si>
    <t>Полдник</t>
  </si>
  <si>
    <t>6</t>
  </si>
  <si>
    <t>Ужин</t>
  </si>
  <si>
    <t>4/6</t>
  </si>
  <si>
    <t>37/1</t>
  </si>
  <si>
    <t>005</t>
  </si>
  <si>
    <t>7,0</t>
  </si>
  <si>
    <t>10/0</t>
  </si>
  <si>
    <t>Салат из моркови с яблоками и растительным маслом</t>
  </si>
  <si>
    <t>11/1</t>
  </si>
  <si>
    <t>Каша ячневая молочная с маслом сливочным</t>
  </si>
  <si>
    <t>14/4</t>
  </si>
  <si>
    <t>Батон с сыром</t>
  </si>
  <si>
    <t>30/10</t>
  </si>
  <si>
    <t>3/13</t>
  </si>
  <si>
    <t>14/10</t>
  </si>
  <si>
    <t>напиток шиповника</t>
  </si>
  <si>
    <t>15/10</t>
  </si>
  <si>
    <t>Суп-лапша на курином бульоне</t>
  </si>
  <si>
    <t>20/2</t>
  </si>
  <si>
    <t>8/3</t>
  </si>
  <si>
    <t>Мясо куры отварное в соусе</t>
  </si>
  <si>
    <t>2/9</t>
  </si>
  <si>
    <t>Компот из сухофруктов</t>
  </si>
  <si>
    <t>Хлеб ражаной</t>
  </si>
  <si>
    <t>Сок яблочный</t>
  </si>
  <si>
    <t>1/0</t>
  </si>
  <si>
    <t>Рыба тушеная в томате с овощами</t>
  </si>
  <si>
    <t>14/7</t>
  </si>
  <si>
    <t>Зеленый горошек с маслом</t>
  </si>
  <si>
    <t>1/1</t>
  </si>
  <si>
    <t>304</t>
  </si>
  <si>
    <t>11/10</t>
  </si>
  <si>
    <t>Салат из отварного картофеля с кукурузы и репчатого лука с растительным маслом</t>
  </si>
  <si>
    <t>27/1</t>
  </si>
  <si>
    <t>Пудинг из творога</t>
  </si>
  <si>
    <t>17/5</t>
  </si>
  <si>
    <t>30</t>
  </si>
  <si>
    <t>1/13</t>
  </si>
  <si>
    <t>13/10</t>
  </si>
  <si>
    <t>Молоко сгущенное</t>
  </si>
  <si>
    <t>004</t>
  </si>
  <si>
    <t>Борщ  со сметаной</t>
  </si>
  <si>
    <t>2/2</t>
  </si>
  <si>
    <t>Плов из мяса говядины</t>
  </si>
  <si>
    <t>4/8</t>
  </si>
  <si>
    <t>Свекла тушеная</t>
  </si>
  <si>
    <t>10/3</t>
  </si>
  <si>
    <t>груша</t>
  </si>
  <si>
    <t>3/0</t>
  </si>
  <si>
    <t>18/03</t>
  </si>
  <si>
    <t>Пирожок с повидлом</t>
  </si>
  <si>
    <t>17-2/12</t>
  </si>
  <si>
    <t>Кондитерские изделия</t>
  </si>
  <si>
    <t>чай с сахаром</t>
  </si>
  <si>
    <t>10/10</t>
  </si>
  <si>
    <t>Салат из морской капусты, моркови с яйцом и растительным маслом</t>
  </si>
  <si>
    <t>19/1</t>
  </si>
  <si>
    <t>Каша пшенная молочная с маслом сливочным</t>
  </si>
  <si>
    <t>11/4</t>
  </si>
  <si>
    <t>Суп картофельный с бобовыми</t>
  </si>
  <si>
    <t>17/2</t>
  </si>
  <si>
    <t>Мясо говядины отварное</t>
  </si>
  <si>
    <t>1/8</t>
  </si>
  <si>
    <t>Гарнир овощной сборный</t>
  </si>
  <si>
    <t>36/3</t>
  </si>
  <si>
    <t>яблоко</t>
  </si>
  <si>
    <t>2/0</t>
  </si>
  <si>
    <t>Рыба запеченая по-русски</t>
  </si>
  <si>
    <t>3/7</t>
  </si>
  <si>
    <t>Помидор</t>
  </si>
  <si>
    <t>0,02</t>
  </si>
  <si>
    <t>печенье</t>
  </si>
  <si>
    <t>Салат из отварной  свеклы с яблоками и растительным маслом</t>
  </si>
  <si>
    <t>24/1</t>
  </si>
  <si>
    <t xml:space="preserve">Суфле творожное </t>
  </si>
  <si>
    <t>19/5</t>
  </si>
  <si>
    <t>Щи из свежей капусты со сметаной</t>
  </si>
  <si>
    <t>29/2</t>
  </si>
  <si>
    <t>Печень по строгоновски</t>
  </si>
  <si>
    <t>9/8</t>
  </si>
  <si>
    <t>3/3</t>
  </si>
  <si>
    <t>Кабачковая икра</t>
  </si>
  <si>
    <t>Пирожок с морковью и курагой</t>
  </si>
  <si>
    <t>14/12</t>
  </si>
  <si>
    <t>7/0</t>
  </si>
  <si>
    <t>Салат из отварной свеклы с солеными огурцами и растительным маслом</t>
  </si>
  <si>
    <t>23/1</t>
  </si>
  <si>
    <t>Чай с молоком</t>
  </si>
  <si>
    <t>12/10</t>
  </si>
  <si>
    <t>повидло</t>
  </si>
  <si>
    <t>208</t>
  </si>
  <si>
    <t>Суп рассольник</t>
  </si>
  <si>
    <t>10/2</t>
  </si>
  <si>
    <t>13/8</t>
  </si>
  <si>
    <t xml:space="preserve">Рагу из овощей </t>
  </si>
  <si>
    <t>18/3</t>
  </si>
  <si>
    <t>апельсин</t>
  </si>
  <si>
    <t>4/0</t>
  </si>
  <si>
    <t>Каша геркулесовая молочная с маслом сливочным</t>
  </si>
  <si>
    <t>8/4</t>
  </si>
  <si>
    <t>6/12</t>
  </si>
  <si>
    <t>Йогурт</t>
  </si>
  <si>
    <t>13/0</t>
  </si>
  <si>
    <t>Салат из отварного картофеля с зеленым горошком и  растительным маслом</t>
  </si>
  <si>
    <t>32/1</t>
  </si>
  <si>
    <t>15/04</t>
  </si>
  <si>
    <t>31/2</t>
  </si>
  <si>
    <t>Капуста отварная с маслом</t>
  </si>
  <si>
    <t>7/3</t>
  </si>
  <si>
    <t>Рыба запеченная в омлете</t>
  </si>
  <si>
    <t>16/7</t>
  </si>
  <si>
    <t>Кукуруза сладкая</t>
  </si>
  <si>
    <t>34/4</t>
  </si>
  <si>
    <t>201</t>
  </si>
  <si>
    <t>Салат из свеклы и моркови с растительным маслом</t>
  </si>
  <si>
    <t>21/1</t>
  </si>
  <si>
    <t>Суп картофельный со сметаной</t>
  </si>
  <si>
    <t>12/2</t>
  </si>
  <si>
    <t>Бефстроганов из говядины</t>
  </si>
  <si>
    <t>7/8</t>
  </si>
  <si>
    <t>44/3</t>
  </si>
  <si>
    <t xml:space="preserve"> </t>
  </si>
  <si>
    <t>Запеканка капустная с молочным соусом</t>
  </si>
  <si>
    <t>37/3</t>
  </si>
  <si>
    <t>День 9</t>
  </si>
  <si>
    <t>Салат из отварного картофеля, морской капусты и репчатого лука с растительным маслом</t>
  </si>
  <si>
    <t>33/1</t>
  </si>
  <si>
    <t>Каша ассорти( рис, пшено) с маслом сливочным</t>
  </si>
  <si>
    <t>16/4</t>
  </si>
  <si>
    <t>Свекольник со сметаной</t>
  </si>
  <si>
    <t>5/2</t>
  </si>
  <si>
    <t>Запеканка картофельная с говядиной</t>
  </si>
  <si>
    <t>36/8</t>
  </si>
  <si>
    <t>Сметанный соус</t>
  </si>
  <si>
    <t>6/11</t>
  </si>
  <si>
    <t>Рыба тушеная  с овощами</t>
  </si>
  <si>
    <t>4/7-1</t>
  </si>
  <si>
    <t>пряник</t>
  </si>
  <si>
    <t>209</t>
  </si>
  <si>
    <t>День 10</t>
  </si>
  <si>
    <t xml:space="preserve">Салат из отварного картофеля с огурцами и растительным маслом         </t>
  </si>
  <si>
    <t>31/1</t>
  </si>
  <si>
    <t>Макаронные изделия с сыром</t>
  </si>
  <si>
    <t>43-2/3</t>
  </si>
  <si>
    <t>6/2</t>
  </si>
  <si>
    <t>Тефтели из мяса говядины</t>
  </si>
  <si>
    <t>1,08</t>
  </si>
  <si>
    <t>Морковь тушеная с зеленым горошком</t>
  </si>
  <si>
    <t>9/3</t>
  </si>
  <si>
    <t>Запеканка из творога с морковью</t>
  </si>
  <si>
    <t>13/5</t>
  </si>
  <si>
    <t>Салат из белокочанной капусты с кукурузой, луком и растительным маслом с кукурузой</t>
  </si>
  <si>
    <t>4/1</t>
  </si>
  <si>
    <t>Суп молочный с крупой</t>
  </si>
  <si>
    <t>22/2</t>
  </si>
  <si>
    <t>Сок</t>
  </si>
  <si>
    <t>Суп-пюре катофельный с макаронными изделиями</t>
  </si>
  <si>
    <t>18/2</t>
  </si>
  <si>
    <t>Голобцы ленивые с мясом</t>
  </si>
  <si>
    <t>31/8</t>
  </si>
  <si>
    <t>Каша молочная ассорти(пшенично-кукурузная) со сливочным маслом</t>
  </si>
  <si>
    <t>19/04</t>
  </si>
  <si>
    <t>Ватрушка с яблоками</t>
  </si>
  <si>
    <t>7/12</t>
  </si>
  <si>
    <t>кефир</t>
  </si>
  <si>
    <t>Итого за 11 день</t>
  </si>
  <si>
    <t>День 12</t>
  </si>
  <si>
    <t>20/1</t>
  </si>
  <si>
    <t>Отвар из шиповника</t>
  </si>
  <si>
    <t>соус молочный</t>
  </si>
  <si>
    <t>1/11</t>
  </si>
  <si>
    <t>зеленый горошек</t>
  </si>
  <si>
    <t>4/9</t>
  </si>
  <si>
    <t>Селедь с маслом</t>
  </si>
  <si>
    <t>35/1</t>
  </si>
  <si>
    <t>картофель отварной</t>
  </si>
  <si>
    <t>1/3</t>
  </si>
  <si>
    <t>Итого за12 день</t>
  </si>
  <si>
    <t xml:space="preserve">День 13 </t>
  </si>
  <si>
    <t>Салат овощной с яблоками, яйцом и растительным маслом</t>
  </si>
  <si>
    <t>16/1</t>
  </si>
  <si>
    <t>сок</t>
  </si>
  <si>
    <t>Суп- пюре из овощей с крупой</t>
  </si>
  <si>
    <t>28/2</t>
  </si>
  <si>
    <t>Сосиски отварные</t>
  </si>
  <si>
    <t>40/8</t>
  </si>
  <si>
    <t>Сырники из творога с картофелем</t>
  </si>
  <si>
    <t>7/5</t>
  </si>
  <si>
    <t>Итого за 13 день</t>
  </si>
  <si>
    <t>День 14</t>
  </si>
  <si>
    <t>Салат из свеклы с черносливом</t>
  </si>
  <si>
    <t>26/1</t>
  </si>
  <si>
    <t>Каша рисовая молочная с маслом сливочным</t>
  </si>
  <si>
    <t>7/4</t>
  </si>
  <si>
    <t>Бигус из мяса куры</t>
  </si>
  <si>
    <t>9/9</t>
  </si>
  <si>
    <t>63/3</t>
  </si>
  <si>
    <t>Рыба , запеченная в молочном соусе</t>
  </si>
  <si>
    <t>6/7</t>
  </si>
  <si>
    <t>Томаты порционно</t>
  </si>
  <si>
    <t>Итого за 14 день</t>
  </si>
  <si>
    <t>День 15</t>
  </si>
  <si>
    <t>Салат из отварного картофеля и моркови и репчатого лука с растительным маслом</t>
  </si>
  <si>
    <t>28/1</t>
  </si>
  <si>
    <t>Греча рассыпчатая</t>
  </si>
  <si>
    <t>3/4</t>
  </si>
  <si>
    <t>Пюре картофельное</t>
  </si>
  <si>
    <t>3/03</t>
  </si>
  <si>
    <t>Оругец консервированный</t>
  </si>
  <si>
    <t>Пирожок с капустой и яйцом</t>
  </si>
  <si>
    <t>19/12</t>
  </si>
  <si>
    <t>Итого за 15 день</t>
  </si>
  <si>
    <t>День 16</t>
  </si>
  <si>
    <t>Салат из отварного картофеля с моркови с репчатым луком соленым огурцом и растительным маслом</t>
  </si>
  <si>
    <t>30/1</t>
  </si>
  <si>
    <t>Каша ассорти молочная с маслом сливочным</t>
  </si>
  <si>
    <t>18/4</t>
  </si>
  <si>
    <t>30/2</t>
  </si>
  <si>
    <t>Биточки(котлеты) из мяса говядины паровые</t>
  </si>
  <si>
    <t>Овощное рагу с крупой</t>
  </si>
  <si>
    <t>20/3</t>
  </si>
  <si>
    <t>Икра кабачковая для детского питания</t>
  </si>
  <si>
    <t>Ватрушка  с творогом</t>
  </si>
  <si>
    <t>5/12</t>
  </si>
  <si>
    <t>Итого за 16 день</t>
  </si>
  <si>
    <t>День 17</t>
  </si>
  <si>
    <t>Азу</t>
  </si>
  <si>
    <t>Биточки(котлеты) рыбные</t>
  </si>
  <si>
    <t>9/7</t>
  </si>
  <si>
    <t>10/31</t>
  </si>
  <si>
    <t>Итого за 17 день</t>
  </si>
  <si>
    <t xml:space="preserve">День 18 </t>
  </si>
  <si>
    <t>Салат из припущенной моркови  и яблок с растительным маслом</t>
  </si>
  <si>
    <t>13/1</t>
  </si>
  <si>
    <t>Суп из овощей со сметаной</t>
  </si>
  <si>
    <t>14/2</t>
  </si>
  <si>
    <t>Рулет из мяса говядины с яйцом паровой</t>
  </si>
  <si>
    <t>80/5</t>
  </si>
  <si>
    <t>29/8</t>
  </si>
  <si>
    <t>Свекла тушеная в сметанном соусе</t>
  </si>
  <si>
    <t>Каша кукурузная молочная со сливочным маслом</t>
  </si>
  <si>
    <t>4/4</t>
  </si>
  <si>
    <t>Итого за 18 день</t>
  </si>
  <si>
    <t>День 19</t>
  </si>
  <si>
    <t>Салат из отварного картофеля, моркови, свеклы с репчатым луком, соленым огурцом и растмительным маслом</t>
  </si>
  <si>
    <t>29/1</t>
  </si>
  <si>
    <t>Батон с повидлом</t>
  </si>
  <si>
    <t>Борщ с фасолью и сметаной</t>
  </si>
  <si>
    <t>3/2</t>
  </si>
  <si>
    <t xml:space="preserve">Суфле из мяса кур </t>
  </si>
  <si>
    <t>8/9</t>
  </si>
  <si>
    <t>Рыба отварная  под маринадом</t>
  </si>
  <si>
    <t>2/7</t>
  </si>
  <si>
    <t>Итого за 19 день</t>
  </si>
  <si>
    <t>День 20</t>
  </si>
  <si>
    <t xml:space="preserve">Салат из отварной свеклы  </t>
  </si>
  <si>
    <t>Рассольник  со сметаной</t>
  </si>
  <si>
    <t>9/2</t>
  </si>
  <si>
    <t>Суфле из мяса говядины</t>
  </si>
  <si>
    <t>26/8</t>
  </si>
  <si>
    <t>Каша перловая вязкая</t>
  </si>
  <si>
    <t>10/4</t>
  </si>
  <si>
    <t>Итого за 20 день</t>
  </si>
  <si>
    <t>.</t>
  </si>
  <si>
    <t xml:space="preserve">Каша геркулесовая молочная с маслом сливочным </t>
  </si>
  <si>
    <t>7.035/8</t>
  </si>
  <si>
    <t>180</t>
  </si>
  <si>
    <t>7.14/10/1</t>
  </si>
  <si>
    <t>Сок фруктовый</t>
  </si>
  <si>
    <t>7.031/1</t>
  </si>
  <si>
    <t>Огурец консервированный</t>
  </si>
  <si>
    <t>7.367</t>
  </si>
  <si>
    <t>7.20/2/2</t>
  </si>
  <si>
    <t>Суфле из мяса кур паровое</t>
  </si>
  <si>
    <t>7.8/9</t>
  </si>
  <si>
    <t>7.3/3</t>
  </si>
  <si>
    <t>7.115/3</t>
  </si>
  <si>
    <t>Хлеб ржаной</t>
  </si>
  <si>
    <t>7.003</t>
  </si>
  <si>
    <t xml:space="preserve">Биокефир </t>
  </si>
  <si>
    <t>7.403/12</t>
  </si>
  <si>
    <t>Суфле творожное</t>
  </si>
  <si>
    <t>7.19/5/1</t>
  </si>
  <si>
    <t>Сгущеное молоко</t>
  </si>
  <si>
    <t>7.004</t>
  </si>
  <si>
    <t>7.050</t>
  </si>
  <si>
    <t>Сыр</t>
  </si>
  <si>
    <t>Батон</t>
  </si>
  <si>
    <t>7.11/4/1</t>
  </si>
  <si>
    <t>7.435/3</t>
  </si>
  <si>
    <t>7.189-5</t>
  </si>
  <si>
    <t>7.13/10/1</t>
  </si>
  <si>
    <t xml:space="preserve">Банан </t>
  </si>
  <si>
    <t xml:space="preserve">Помидор порционный </t>
  </si>
  <si>
    <t>Соус молочный</t>
  </si>
  <si>
    <t>Напиток из шиповника</t>
  </si>
  <si>
    <t>7.098/3</t>
  </si>
  <si>
    <t>7.020</t>
  </si>
  <si>
    <t>7.15/10/1</t>
  </si>
  <si>
    <t>Биточки рыбные</t>
  </si>
  <si>
    <t>Рыба запеченая по -русски</t>
  </si>
  <si>
    <t>Сдоба посадская с повидлом</t>
  </si>
  <si>
    <t>3.8/12/9</t>
  </si>
  <si>
    <t>Омлет натуральный</t>
  </si>
  <si>
    <t>7.038</t>
  </si>
  <si>
    <t>45</t>
  </si>
  <si>
    <t>7.035</t>
  </si>
  <si>
    <t>Салат из морской капусты и моркови</t>
  </si>
  <si>
    <t>7.19/1/1</t>
  </si>
  <si>
    <t>7.14/2/2</t>
  </si>
  <si>
    <t>Плов из филе индейки</t>
  </si>
  <si>
    <t>7.162-и</t>
  </si>
  <si>
    <t>7.110/2</t>
  </si>
  <si>
    <t>Макаронные изделия отварные с сыром</t>
  </si>
  <si>
    <t>Вафли</t>
  </si>
  <si>
    <t>Салат из моркови с изюмом</t>
  </si>
  <si>
    <t>7.12/1/1</t>
  </si>
  <si>
    <t>7.14/4/1</t>
  </si>
  <si>
    <t>Яблоко</t>
  </si>
  <si>
    <t>7.008</t>
  </si>
  <si>
    <t>Суп картофельный с крупой</t>
  </si>
  <si>
    <t>7.16/2/2</t>
  </si>
  <si>
    <t>Котлета мясная</t>
  </si>
  <si>
    <t>7.н163/8</t>
  </si>
  <si>
    <t>Свекла тушеная со сметаной</t>
  </si>
  <si>
    <t>7.н113/1</t>
  </si>
  <si>
    <t>Кисель с витаминами Витошка</t>
  </si>
  <si>
    <t>7.504/2</t>
  </si>
  <si>
    <t>Биойогурт питьевой</t>
  </si>
  <si>
    <t>7.270/1/9</t>
  </si>
  <si>
    <t>7.13/5/1</t>
  </si>
  <si>
    <t>Каша манная молочная с маслом сливочным</t>
  </si>
  <si>
    <t>7.5/4/1</t>
  </si>
  <si>
    <t>Салат из отварного картофеля, кукурузы, с растительным маслом</t>
  </si>
  <si>
    <t>7.27/1</t>
  </si>
  <si>
    <t>Гуляш из мяса куры</t>
  </si>
  <si>
    <t>Рассольник домашний со сметаной7.10/2</t>
  </si>
  <si>
    <t>7.н190-4с</t>
  </si>
  <si>
    <t>Каша перловая</t>
  </si>
  <si>
    <t>7.142/1</t>
  </si>
  <si>
    <t>Компот из яблок</t>
  </si>
  <si>
    <t>7.197</t>
  </si>
  <si>
    <t>Сельдь</t>
  </si>
  <si>
    <t>7.н125/2</t>
  </si>
  <si>
    <t>Картофель отварной</t>
  </si>
  <si>
    <t>7.63с/4</t>
  </si>
  <si>
    <t>7.11/10/1</t>
  </si>
  <si>
    <t>7.277</t>
  </si>
  <si>
    <t>7.7/4</t>
  </si>
  <si>
    <t>Огурец свежий порционный</t>
  </si>
  <si>
    <t>7.014-7</t>
  </si>
  <si>
    <t>Суп пюре-гороховый</t>
  </si>
  <si>
    <t>7.29/2/2</t>
  </si>
  <si>
    <t>Гуляш из отварного мяса говядины</t>
  </si>
  <si>
    <t>7.256/1</t>
  </si>
  <si>
    <t xml:space="preserve">Каша гречневая рассыпчатая </t>
  </si>
  <si>
    <t>7.н076</t>
  </si>
  <si>
    <t>7.17/5/1</t>
  </si>
  <si>
    <t>Пудинг из творога с изюмом</t>
  </si>
  <si>
    <t>7.15/4/1</t>
  </si>
  <si>
    <t xml:space="preserve">Апельсин </t>
  </si>
  <si>
    <t>7.012</t>
  </si>
  <si>
    <t>Салат из свежих помидор и огурцов с растительным маслом</t>
  </si>
  <si>
    <t>7.130/8</t>
  </si>
  <si>
    <t>7.6/2/2</t>
  </si>
  <si>
    <t>Рыба с овощами, запеченная в омлете</t>
  </si>
  <si>
    <t>7.016/1</t>
  </si>
  <si>
    <t>Каша молочная ассорти( рис, греча) с маслом сливочным</t>
  </si>
  <si>
    <t>7.18/4/1</t>
  </si>
  <si>
    <t>Суп картофельный с макаронными изделиями</t>
  </si>
  <si>
    <t>7.18/2</t>
  </si>
  <si>
    <t>Мясо кур отварное в соусе</t>
  </si>
  <si>
    <t>7.2/9/4</t>
  </si>
  <si>
    <t>7.8/3</t>
  </si>
  <si>
    <t>Омлет с картофелем запеченный</t>
  </si>
  <si>
    <t>7.4/6/4</t>
  </si>
  <si>
    <t>Мармелад</t>
  </si>
  <si>
    <t>7.120-1</t>
  </si>
  <si>
    <t>7.118/1</t>
  </si>
  <si>
    <t>Каша молочная ассорти пшенично- кукурузная</t>
  </si>
  <si>
    <t>7.19/4</t>
  </si>
  <si>
    <t>Суп- пюре из разных овощей</t>
  </si>
  <si>
    <t>7.27/2/2</t>
  </si>
  <si>
    <t>Печень по строгановски</t>
  </si>
  <si>
    <t>7.9/8/2</t>
  </si>
  <si>
    <t>Салат из моркови с яблоком и растительным маслом</t>
  </si>
  <si>
    <t>7.11/1</t>
  </si>
  <si>
    <t>Ряженка</t>
  </si>
  <si>
    <t>7.363-9</t>
  </si>
  <si>
    <t>Сырники из творога</t>
  </si>
  <si>
    <t>7.6/5/1</t>
  </si>
  <si>
    <t>Каша молочная ассорти ( рис, пшено) с маслом сливочным</t>
  </si>
  <si>
    <t>7.16/4</t>
  </si>
  <si>
    <t>Напиток с витаминами Витошка</t>
  </si>
  <si>
    <t>7.507</t>
  </si>
  <si>
    <t>Салат из белокачанной капусты с огурцами и растительным маслом</t>
  </si>
  <si>
    <t>7.7/1</t>
  </si>
  <si>
    <t>Борщ со сметаной</t>
  </si>
  <si>
    <t>7.2/2/2</t>
  </si>
  <si>
    <t>Голубцы ленивые с мясом</t>
  </si>
  <si>
    <t>7.31/8</t>
  </si>
  <si>
    <t>200</t>
  </si>
  <si>
    <t>7.285</t>
  </si>
  <si>
    <t>433</t>
  </si>
  <si>
    <t>460</t>
  </si>
  <si>
    <t>440</t>
  </si>
  <si>
    <t>413</t>
  </si>
  <si>
    <t>7.355-1</t>
  </si>
  <si>
    <t>7.45/3</t>
  </si>
  <si>
    <t>Суп молочный с лапшой</t>
  </si>
  <si>
    <t>7.21/2/2</t>
  </si>
  <si>
    <t>Булочка со штрейзелем</t>
  </si>
  <si>
    <t>7.12412</t>
  </si>
  <si>
    <t>7.8/4</t>
  </si>
  <si>
    <t>7.5/2</t>
  </si>
  <si>
    <t>7.067</t>
  </si>
  <si>
    <t>7.43/3</t>
  </si>
  <si>
    <t>Зефир</t>
  </si>
  <si>
    <t>7.293-1</t>
  </si>
  <si>
    <t>7.004/1</t>
  </si>
  <si>
    <t>7.122-1</t>
  </si>
  <si>
    <t xml:space="preserve">      7.050                                                                                                                     </t>
  </si>
  <si>
    <t>Плюшка с сахаром</t>
  </si>
  <si>
    <t>3.8/12/8.1</t>
  </si>
  <si>
    <t>Икра кабачковая</t>
  </si>
  <si>
    <t>7.275/4</t>
  </si>
  <si>
    <t>7.н117/1</t>
  </si>
  <si>
    <t xml:space="preserve"> Компот из кураги и изюма</t>
  </si>
  <si>
    <t>7.4/10</t>
  </si>
  <si>
    <t>Мясо говядины тушеное с овощами</t>
  </si>
  <si>
    <t>7.3/8</t>
  </si>
  <si>
    <t>425</t>
  </si>
  <si>
    <t>Рагу из овощей с крупой</t>
  </si>
  <si>
    <t>7.183-8</t>
  </si>
  <si>
    <t>10 -дневное меню дети 3-7 лет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</si>
</sst>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49" fontId="1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0" fontId="4" fillId="0" borderId="0" xfId="0" applyFont="1" applyBorder="1"/>
    <xf numFmtId="49" fontId="3" fillId="0" borderId="12" xfId="0" applyNumberFormat="1" applyFont="1" applyBorder="1" applyAlignment="1">
      <alignment wrapText="1"/>
    </xf>
    <xf numFmtId="0" fontId="5" fillId="2" borderId="16" xfId="0" applyFont="1" applyFill="1" applyBorder="1" applyAlignment="1">
      <alignment horizontal="center" wrapText="1"/>
    </xf>
    <xf numFmtId="1" fontId="5" fillId="2" borderId="12" xfId="0" applyNumberFormat="1" applyFont="1" applyFill="1" applyBorder="1" applyAlignment="1">
      <alignment wrapText="1"/>
    </xf>
    <xf numFmtId="0" fontId="5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wrapText="1"/>
    </xf>
    <xf numFmtId="164" fontId="5" fillId="2" borderId="19" xfId="0" applyNumberFormat="1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49" fontId="3" fillId="0" borderId="20" xfId="0" applyNumberFormat="1" applyFont="1" applyBorder="1" applyAlignment="1">
      <alignment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49" fontId="3" fillId="0" borderId="17" xfId="0" applyNumberFormat="1" applyFont="1" applyBorder="1" applyAlignment="1">
      <alignment wrapText="1"/>
    </xf>
    <xf numFmtId="0" fontId="5" fillId="2" borderId="29" xfId="0" applyFont="1" applyFill="1" applyBorder="1" applyAlignment="1">
      <alignment horizontal="center" wrapText="1"/>
    </xf>
    <xf numFmtId="1" fontId="5" fillId="2" borderId="4" xfId="0" applyNumberFormat="1" applyFont="1" applyFill="1" applyBorder="1" applyAlignment="1">
      <alignment wrapText="1"/>
    </xf>
    <xf numFmtId="1" fontId="5" fillId="2" borderId="22" xfId="0" applyNumberFormat="1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49" fontId="6" fillId="0" borderId="4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164" fontId="3" fillId="0" borderId="25" xfId="0" applyNumberFormat="1" applyFont="1" applyBorder="1" applyAlignment="1">
      <alignment wrapText="1"/>
    </xf>
    <xf numFmtId="49" fontId="3" fillId="0" borderId="26" xfId="0" applyNumberFormat="1" applyFont="1" applyBorder="1" applyAlignment="1">
      <alignment wrapText="1"/>
    </xf>
    <xf numFmtId="164" fontId="3" fillId="0" borderId="9" xfId="0" applyNumberFormat="1" applyFont="1" applyBorder="1" applyAlignment="1">
      <alignment wrapText="1"/>
    </xf>
    <xf numFmtId="49" fontId="3" fillId="3" borderId="12" xfId="0" applyNumberFormat="1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3" fillId="0" borderId="38" xfId="0" applyFont="1" applyBorder="1" applyAlignment="1">
      <alignment wrapText="1"/>
    </xf>
    <xf numFmtId="164" fontId="3" fillId="0" borderId="38" xfId="0" applyNumberFormat="1" applyFont="1" applyBorder="1" applyAlignment="1">
      <alignment wrapText="1"/>
    </xf>
    <xf numFmtId="49" fontId="3" fillId="0" borderId="39" xfId="0" applyNumberFormat="1" applyFont="1" applyBorder="1" applyAlignment="1">
      <alignment wrapText="1"/>
    </xf>
    <xf numFmtId="0" fontId="3" fillId="0" borderId="9" xfId="0" applyFont="1" applyBorder="1" applyAlignment="1">
      <alignment horizontal="right" wrapText="1"/>
    </xf>
    <xf numFmtId="2" fontId="3" fillId="0" borderId="1" xfId="0" applyNumberFormat="1" applyFont="1" applyBorder="1" applyAlignment="1">
      <alignment wrapText="1"/>
    </xf>
    <xf numFmtId="0" fontId="3" fillId="3" borderId="9" xfId="0" applyFont="1" applyFill="1" applyBorder="1" applyAlignment="1">
      <alignment wrapText="1"/>
    </xf>
    <xf numFmtId="49" fontId="3" fillId="3" borderId="10" xfId="0" applyNumberFormat="1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49" fontId="3" fillId="0" borderId="35" xfId="0" applyNumberFormat="1" applyFont="1" applyBorder="1" applyAlignment="1">
      <alignment wrapText="1"/>
    </xf>
    <xf numFmtId="0" fontId="3" fillId="0" borderId="12" xfId="0" applyFont="1" applyBorder="1"/>
    <xf numFmtId="49" fontId="3" fillId="0" borderId="22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0" fontId="5" fillId="0" borderId="25" xfId="0" applyFont="1" applyBorder="1" applyAlignment="1">
      <alignment horizontal="right" wrapText="1"/>
    </xf>
    <xf numFmtId="49" fontId="5" fillId="0" borderId="26" xfId="0" applyNumberFormat="1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5" fillId="0" borderId="25" xfId="0" applyFont="1" applyFill="1" applyBorder="1" applyAlignment="1">
      <alignment wrapText="1"/>
    </xf>
    <xf numFmtId="49" fontId="5" fillId="0" borderId="26" xfId="0" applyNumberFormat="1" applyFont="1" applyFill="1" applyBorder="1" applyAlignment="1">
      <alignment wrapText="1"/>
    </xf>
    <xf numFmtId="49" fontId="5" fillId="0" borderId="43" xfId="0" applyNumberFormat="1" applyFont="1" applyBorder="1" applyAlignment="1">
      <alignment wrapText="1"/>
    </xf>
    <xf numFmtId="49" fontId="3" fillId="0" borderId="44" xfId="0" applyNumberFormat="1" applyFont="1" applyBorder="1" applyAlignment="1">
      <alignment wrapText="1"/>
    </xf>
    <xf numFmtId="0" fontId="3" fillId="3" borderId="4" xfId="0" applyFont="1" applyFill="1" applyBorder="1" applyAlignment="1">
      <alignment wrapText="1"/>
    </xf>
    <xf numFmtId="49" fontId="3" fillId="3" borderId="17" xfId="0" applyNumberFormat="1" applyFont="1" applyFill="1" applyBorder="1" applyAlignment="1">
      <alignment wrapText="1"/>
    </xf>
    <xf numFmtId="0" fontId="4" fillId="3" borderId="0" xfId="0" applyFont="1" applyFill="1" applyBorder="1"/>
    <xf numFmtId="49" fontId="3" fillId="3" borderId="15" xfId="0" applyNumberFormat="1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3" fillId="0" borderId="28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49" xfId="0" applyFont="1" applyBorder="1" applyAlignment="1">
      <alignment vertical="center" wrapText="1"/>
    </xf>
    <xf numFmtId="0" fontId="4" fillId="0" borderId="52" xfId="0" applyFont="1" applyBorder="1"/>
    <xf numFmtId="0" fontId="4" fillId="0" borderId="7" xfId="0" applyFont="1" applyBorder="1"/>
    <xf numFmtId="0" fontId="7" fillId="0" borderId="53" xfId="0" applyFont="1" applyBorder="1" applyAlignment="1">
      <alignment horizontal="center" wrapText="1"/>
    </xf>
    <xf numFmtId="0" fontId="4" fillId="0" borderId="1" xfId="0" applyFont="1" applyBorder="1"/>
    <xf numFmtId="0" fontId="3" fillId="0" borderId="55" xfId="0" applyFont="1" applyBorder="1" applyAlignment="1">
      <alignment vertical="center"/>
    </xf>
    <xf numFmtId="0" fontId="5" fillId="0" borderId="53" xfId="0" applyFont="1" applyBorder="1" applyAlignment="1">
      <alignment horizontal="center" vertical="center" wrapText="1"/>
    </xf>
    <xf numFmtId="0" fontId="4" fillId="0" borderId="47" xfId="0" applyFont="1" applyBorder="1"/>
    <xf numFmtId="0" fontId="3" fillId="3" borderId="9" xfId="0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wrapText="1"/>
    </xf>
    <xf numFmtId="49" fontId="3" fillId="0" borderId="20" xfId="0" applyNumberFormat="1" applyFont="1" applyFill="1" applyBorder="1" applyAlignment="1">
      <alignment wrapText="1"/>
    </xf>
    <xf numFmtId="49" fontId="5" fillId="0" borderId="25" xfId="0" applyNumberFormat="1" applyFont="1" applyBorder="1" applyAlignment="1">
      <alignment horizontal="right" wrapText="1"/>
    </xf>
    <xf numFmtId="49" fontId="5" fillId="0" borderId="34" xfId="0" applyNumberFormat="1" applyFont="1" applyBorder="1" applyAlignment="1">
      <alignment horizontal="right" wrapText="1"/>
    </xf>
    <xf numFmtId="0" fontId="8" fillId="0" borderId="0" xfId="0" applyFont="1"/>
    <xf numFmtId="0" fontId="3" fillId="0" borderId="30" xfId="0" applyFont="1" applyBorder="1" applyAlignment="1">
      <alignment wrapText="1"/>
    </xf>
    <xf numFmtId="0" fontId="3" fillId="0" borderId="57" xfId="0" applyFont="1" applyBorder="1" applyAlignment="1">
      <alignment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3" fillId="3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3" borderId="57" xfId="0" applyFont="1" applyFill="1" applyBorder="1" applyAlignment="1">
      <alignment wrapText="1"/>
    </xf>
    <xf numFmtId="49" fontId="3" fillId="3" borderId="0" xfId="0" applyNumberFormat="1" applyFont="1" applyFill="1" applyBorder="1" applyAlignment="1">
      <alignment wrapText="1"/>
    </xf>
    <xf numFmtId="14" fontId="3" fillId="0" borderId="12" xfId="0" applyNumberFormat="1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2"/>
  <sheetViews>
    <sheetView tabSelected="1" topLeftCell="A2" workbookViewId="0">
      <pane ySplit="7" topLeftCell="A9" activePane="bottomLeft" state="frozen"/>
      <selection activeCell="A2" sqref="A2"/>
      <selection pane="bottomLeft" activeCell="A5" sqref="A5:H5"/>
    </sheetView>
  </sheetViews>
  <sheetFormatPr defaultRowHeight="15"/>
  <cols>
    <col min="1" max="1" width="15.7109375" style="16" customWidth="1"/>
    <col min="2" max="2" width="41.140625" style="16" customWidth="1"/>
    <col min="3" max="3" width="10.5703125" style="16" customWidth="1"/>
    <col min="4" max="4" width="9.5703125" style="16" customWidth="1"/>
    <col min="5" max="5" width="9.7109375" style="16" customWidth="1"/>
    <col min="6" max="6" width="12.5703125" style="16" customWidth="1"/>
    <col min="7" max="7" width="21.5703125" style="16" customWidth="1"/>
    <col min="8" max="8" width="13.140625" style="16" customWidth="1"/>
    <col min="9" max="9" width="9.140625" style="21"/>
    <col min="10" max="10" width="13.5703125" style="21" customWidth="1"/>
    <col min="11" max="11" width="9.140625" style="16"/>
    <col min="12" max="12" width="10.140625" style="16" bestFit="1" customWidth="1"/>
    <col min="13" max="16384" width="9.140625" style="16"/>
  </cols>
  <sheetData>
    <row r="1" spans="1:10" hidden="1"/>
    <row r="2" spans="1:10">
      <c r="A2" s="97"/>
    </row>
    <row r="3" spans="1:10">
      <c r="A3" s="97"/>
    </row>
    <row r="5" spans="1:10" ht="15.75">
      <c r="A5" s="132" t="s">
        <v>505</v>
      </c>
      <c r="B5" s="132"/>
      <c r="C5" s="132"/>
      <c r="D5" s="132"/>
      <c r="E5" s="132"/>
      <c r="F5" s="132"/>
      <c r="G5" s="132"/>
      <c r="H5" s="132"/>
    </row>
    <row r="6" spans="1:10" ht="16.5" thickBot="1">
      <c r="A6" s="18"/>
      <c r="B6" s="18"/>
      <c r="C6" s="18"/>
      <c r="D6" s="18"/>
      <c r="E6" s="18"/>
      <c r="F6" s="18"/>
      <c r="G6" s="18"/>
      <c r="H6" s="18"/>
    </row>
    <row r="7" spans="1:10" ht="60" customHeight="1">
      <c r="A7" s="133" t="s">
        <v>0</v>
      </c>
      <c r="B7" s="135" t="s">
        <v>1</v>
      </c>
      <c r="C7" s="135" t="s">
        <v>2</v>
      </c>
      <c r="D7" s="135" t="s">
        <v>3</v>
      </c>
      <c r="E7" s="135"/>
      <c r="F7" s="135"/>
      <c r="G7" s="135" t="s">
        <v>4</v>
      </c>
      <c r="H7" s="137" t="s">
        <v>6</v>
      </c>
    </row>
    <row r="8" spans="1:10" ht="29.25" customHeight="1">
      <c r="A8" s="134"/>
      <c r="B8" s="136"/>
      <c r="C8" s="136"/>
      <c r="D8" s="14" t="s">
        <v>7</v>
      </c>
      <c r="E8" s="14" t="s">
        <v>8</v>
      </c>
      <c r="F8" s="14" t="s">
        <v>9</v>
      </c>
      <c r="G8" s="136"/>
      <c r="H8" s="138"/>
    </row>
    <row r="9" spans="1:10" ht="26.25" customHeight="1" thickBot="1">
      <c r="A9" s="143" t="s">
        <v>10</v>
      </c>
      <c r="B9" s="144"/>
      <c r="C9" s="144"/>
      <c r="D9" s="144"/>
      <c r="E9" s="144"/>
      <c r="F9" s="144"/>
      <c r="G9" s="144"/>
      <c r="H9" s="145"/>
    </row>
    <row r="10" spans="1:10" ht="32.25" customHeight="1">
      <c r="A10" s="123" t="s">
        <v>11</v>
      </c>
      <c r="B10" s="30" t="s">
        <v>335</v>
      </c>
      <c r="C10" s="55">
        <v>200</v>
      </c>
      <c r="D10" s="30">
        <v>6.4</v>
      </c>
      <c r="E10" s="30">
        <v>7.4</v>
      </c>
      <c r="F10" s="30">
        <v>29.2</v>
      </c>
      <c r="G10" s="30">
        <v>202</v>
      </c>
      <c r="H10" s="31" t="s">
        <v>484</v>
      </c>
    </row>
    <row r="11" spans="1:10" ht="32.25" customHeight="1">
      <c r="A11" s="128"/>
      <c r="B11" s="29" t="s">
        <v>317</v>
      </c>
      <c r="C11" s="108">
        <v>60</v>
      </c>
      <c r="D11" s="29">
        <v>3.16</v>
      </c>
      <c r="E11" s="29">
        <v>1.2</v>
      </c>
      <c r="F11" s="29">
        <v>33.99</v>
      </c>
      <c r="G11" s="29">
        <v>144.4</v>
      </c>
      <c r="H11" s="63" t="s">
        <v>336</v>
      </c>
    </row>
    <row r="12" spans="1:10" ht="16.5" thickBot="1">
      <c r="A12" s="124"/>
      <c r="B12" s="14" t="s">
        <v>28</v>
      </c>
      <c r="C12" s="44" t="s">
        <v>472</v>
      </c>
      <c r="D12" s="14">
        <v>3.9</v>
      </c>
      <c r="E12" s="14">
        <v>3.5</v>
      </c>
      <c r="F12" s="14">
        <v>24.5</v>
      </c>
      <c r="G12" s="14">
        <v>135</v>
      </c>
      <c r="H12" s="22" t="s">
        <v>473</v>
      </c>
    </row>
    <row r="13" spans="1:10" ht="16.5" thickBot="1">
      <c r="A13" s="116" t="s">
        <v>12</v>
      </c>
      <c r="B13" s="117"/>
      <c r="C13" s="95" t="s">
        <v>475</v>
      </c>
      <c r="D13" s="66">
        <f>SUM(D10:D12)</f>
        <v>13.46</v>
      </c>
      <c r="E13" s="66">
        <f>SUM(E10:E12)</f>
        <v>12.1</v>
      </c>
      <c r="F13" s="66">
        <f>SUM(F10:F12)</f>
        <v>87.69</v>
      </c>
      <c r="G13" s="66">
        <f>SUM(G10:G12)</f>
        <v>481.4</v>
      </c>
      <c r="H13" s="48"/>
    </row>
    <row r="14" spans="1:10" ht="27" customHeight="1" thickBot="1">
      <c r="A14" s="34" t="s">
        <v>13</v>
      </c>
      <c r="B14" s="35" t="s">
        <v>339</v>
      </c>
      <c r="C14" s="35">
        <v>100</v>
      </c>
      <c r="D14" s="47">
        <v>0.5</v>
      </c>
      <c r="E14" s="35">
        <v>0.1</v>
      </c>
      <c r="F14" s="35">
        <v>10.1</v>
      </c>
      <c r="G14" s="35">
        <v>46.77</v>
      </c>
      <c r="H14" s="48" t="s">
        <v>340</v>
      </c>
    </row>
    <row r="15" spans="1:10" ht="29.25" customHeight="1">
      <c r="A15" s="129" t="s">
        <v>14</v>
      </c>
      <c r="B15" s="30" t="s">
        <v>341</v>
      </c>
      <c r="C15" s="30">
        <v>30</v>
      </c>
      <c r="D15" s="30">
        <v>3.97</v>
      </c>
      <c r="E15" s="30">
        <v>0.22</v>
      </c>
      <c r="F15" s="30">
        <v>2.5999999999999999E-2</v>
      </c>
      <c r="G15" s="49">
        <v>0.68</v>
      </c>
      <c r="H15" s="31" t="s">
        <v>342</v>
      </c>
    </row>
    <row r="16" spans="1:10" ht="15.75">
      <c r="A16" s="130"/>
      <c r="B16" s="14" t="s">
        <v>88</v>
      </c>
      <c r="C16" s="14">
        <v>180</v>
      </c>
      <c r="D16" s="15">
        <v>1.7</v>
      </c>
      <c r="E16" s="15">
        <v>2.5</v>
      </c>
      <c r="F16" s="15">
        <v>10.8</v>
      </c>
      <c r="G16" s="15">
        <v>70</v>
      </c>
      <c r="H16" s="50" t="s">
        <v>343</v>
      </c>
      <c r="J16" s="77"/>
    </row>
    <row r="17" spans="1:10" ht="15.75">
      <c r="A17" s="130"/>
      <c r="B17" s="14" t="s">
        <v>344</v>
      </c>
      <c r="C17" s="14">
        <v>70</v>
      </c>
      <c r="D17" s="15">
        <v>13.9</v>
      </c>
      <c r="E17" s="15">
        <v>15.9</v>
      </c>
      <c r="F17" s="15">
        <v>3.2</v>
      </c>
      <c r="G17" s="15">
        <v>211</v>
      </c>
      <c r="H17" s="50" t="s">
        <v>345</v>
      </c>
    </row>
    <row r="18" spans="1:10" ht="15.75">
      <c r="A18" s="130"/>
      <c r="B18" s="14" t="s">
        <v>30</v>
      </c>
      <c r="C18" s="14">
        <v>150</v>
      </c>
      <c r="D18" s="15">
        <v>2.5499999999999998</v>
      </c>
      <c r="E18" s="15">
        <v>4.57</v>
      </c>
      <c r="F18" s="15">
        <v>18.41</v>
      </c>
      <c r="G18" s="15">
        <v>137.49</v>
      </c>
      <c r="H18" s="78" t="s">
        <v>346</v>
      </c>
      <c r="J18" s="78"/>
    </row>
    <row r="19" spans="1:10" ht="15.75">
      <c r="A19" s="130"/>
      <c r="B19" s="112" t="s">
        <v>93</v>
      </c>
      <c r="C19" s="112">
        <v>180</v>
      </c>
      <c r="D19" s="15">
        <v>0.44</v>
      </c>
      <c r="E19" s="15">
        <v>0.02</v>
      </c>
      <c r="F19" s="15">
        <v>15.37</v>
      </c>
      <c r="G19" s="15">
        <v>68.25</v>
      </c>
      <c r="H19" s="78" t="s">
        <v>347</v>
      </c>
      <c r="J19" s="114"/>
    </row>
    <row r="20" spans="1:10" ht="16.5" thickBot="1">
      <c r="A20" s="130"/>
      <c r="B20" s="14" t="s">
        <v>348</v>
      </c>
      <c r="C20" s="14">
        <v>40</v>
      </c>
      <c r="D20" s="14">
        <v>2.64</v>
      </c>
      <c r="E20" s="14">
        <v>0.48</v>
      </c>
      <c r="F20" s="14">
        <v>16.72</v>
      </c>
      <c r="G20" s="14">
        <v>73.599999999999994</v>
      </c>
      <c r="H20" s="22" t="s">
        <v>349</v>
      </c>
    </row>
    <row r="21" spans="1:10" ht="16.5" thickBot="1">
      <c r="A21" s="116" t="s">
        <v>17</v>
      </c>
      <c r="B21" s="117"/>
      <c r="C21" s="36">
        <f>SUM(C15:C20)</f>
        <v>650</v>
      </c>
      <c r="D21" s="36">
        <v>25.2</v>
      </c>
      <c r="E21" s="36">
        <v>23.69</v>
      </c>
      <c r="F21" s="36">
        <f>SUM(F15:F20)</f>
        <v>64.525999999999996</v>
      </c>
      <c r="G21" s="36">
        <f>SUM(G15:G20)</f>
        <v>561.02</v>
      </c>
      <c r="H21" s="67"/>
    </row>
    <row r="22" spans="1:10" ht="16.5" thickBot="1">
      <c r="A22" s="107"/>
      <c r="B22" s="51"/>
      <c r="C22" s="52"/>
      <c r="D22" s="53"/>
      <c r="E22" s="53"/>
      <c r="F22" s="52"/>
      <c r="G22" s="52"/>
      <c r="H22" s="54"/>
    </row>
    <row r="23" spans="1:10" ht="15.75">
      <c r="A23" s="129" t="s">
        <v>18</v>
      </c>
      <c r="B23" s="30" t="s">
        <v>350</v>
      </c>
      <c r="C23" s="30">
        <v>200</v>
      </c>
      <c r="D23" s="30">
        <v>5.6</v>
      </c>
      <c r="E23" s="30">
        <v>6.4</v>
      </c>
      <c r="F23" s="30">
        <v>8</v>
      </c>
      <c r="G23" s="30">
        <v>113.94</v>
      </c>
      <c r="H23" s="31" t="s">
        <v>351</v>
      </c>
    </row>
    <row r="24" spans="1:10" ht="15.75">
      <c r="A24" s="130"/>
      <c r="B24" s="14" t="s">
        <v>352</v>
      </c>
      <c r="C24" s="14">
        <v>150</v>
      </c>
      <c r="D24" s="14">
        <v>18.04</v>
      </c>
      <c r="E24" s="14">
        <v>27.78</v>
      </c>
      <c r="F24" s="14">
        <v>20.43</v>
      </c>
      <c r="G24" s="14">
        <v>458.73</v>
      </c>
      <c r="H24" s="22" t="s">
        <v>353</v>
      </c>
    </row>
    <row r="25" spans="1:10" ht="15.75">
      <c r="A25" s="130"/>
      <c r="B25" s="14" t="s">
        <v>354</v>
      </c>
      <c r="C25" s="14">
        <v>18</v>
      </c>
      <c r="D25" s="17">
        <v>1.32</v>
      </c>
      <c r="E25" s="14">
        <v>1.56</v>
      </c>
      <c r="F25" s="17">
        <v>10.32</v>
      </c>
      <c r="G25" s="17">
        <v>59.82</v>
      </c>
      <c r="H25" s="22" t="s">
        <v>490</v>
      </c>
    </row>
    <row r="26" spans="1:10" ht="19.5" thickBot="1">
      <c r="A26" s="130"/>
      <c r="B26" s="109" t="s">
        <v>20</v>
      </c>
      <c r="C26" s="109">
        <v>20</v>
      </c>
      <c r="D26" s="14">
        <v>1.52</v>
      </c>
      <c r="E26" s="14">
        <v>0.18</v>
      </c>
      <c r="F26" s="14">
        <v>10.02</v>
      </c>
      <c r="G26" s="14">
        <v>46.97</v>
      </c>
      <c r="H26" s="22" t="s">
        <v>356</v>
      </c>
    </row>
    <row r="27" spans="1:10" ht="16.5" thickBot="1">
      <c r="A27" s="116" t="s">
        <v>21</v>
      </c>
      <c r="B27" s="117"/>
      <c r="C27" s="42">
        <f>SUM(C23:C26)</f>
        <v>388</v>
      </c>
      <c r="D27" s="42">
        <f>SUM(D23:D26)</f>
        <v>26.48</v>
      </c>
      <c r="E27" s="42">
        <f>SUM(E23:E26)</f>
        <v>35.92</v>
      </c>
      <c r="F27" s="42">
        <f>SUM(F23:F26)</f>
        <v>48.769999999999996</v>
      </c>
      <c r="G27" s="42">
        <f>SUM(G23:G26)</f>
        <v>679.46000000000015</v>
      </c>
      <c r="H27" s="68"/>
    </row>
    <row r="28" spans="1:10" ht="20.25" customHeight="1" thickBot="1">
      <c r="A28" s="118" t="s">
        <v>22</v>
      </c>
      <c r="B28" s="119"/>
      <c r="C28" s="69">
        <f>C13+C14+C21+C22+C27</f>
        <v>1598</v>
      </c>
      <c r="D28" s="69">
        <f>D13+D14+D21+D22+D27</f>
        <v>65.64</v>
      </c>
      <c r="E28" s="69">
        <f>E13+E14+E21+E22+E27</f>
        <v>71.81</v>
      </c>
      <c r="F28" s="69">
        <f>F13+F14+F21+F22+F27</f>
        <v>211.08599999999996</v>
      </c>
      <c r="G28" s="69">
        <f>G13+G14+G21+G22+G27</f>
        <v>1768.65</v>
      </c>
      <c r="H28" s="37"/>
    </row>
    <row r="29" spans="1:10" ht="21" customHeight="1" thickBot="1">
      <c r="A29" s="120" t="s">
        <v>23</v>
      </c>
      <c r="B29" s="121"/>
      <c r="C29" s="121"/>
      <c r="D29" s="121"/>
      <c r="E29" s="121"/>
      <c r="F29" s="121"/>
      <c r="G29" s="121"/>
      <c r="H29" s="122"/>
    </row>
    <row r="30" spans="1:10" ht="30.75">
      <c r="A30" s="123" t="s">
        <v>11</v>
      </c>
      <c r="B30" s="30" t="s">
        <v>128</v>
      </c>
      <c r="C30" s="30">
        <v>180</v>
      </c>
      <c r="D30" s="30">
        <v>5.8</v>
      </c>
      <c r="E30" s="30">
        <v>5.7</v>
      </c>
      <c r="F30" s="30">
        <v>28.16</v>
      </c>
      <c r="G30" s="30">
        <v>211.88</v>
      </c>
      <c r="H30" s="31" t="s">
        <v>359</v>
      </c>
    </row>
    <row r="31" spans="1:10" ht="15.75">
      <c r="A31" s="128"/>
      <c r="B31" s="29" t="s">
        <v>357</v>
      </c>
      <c r="C31" s="29">
        <v>13</v>
      </c>
      <c r="D31" s="29">
        <v>3.1</v>
      </c>
      <c r="E31" s="29">
        <v>3.2</v>
      </c>
      <c r="F31" s="29">
        <v>0</v>
      </c>
      <c r="G31" s="29">
        <v>42.9</v>
      </c>
      <c r="H31" s="63" t="s">
        <v>360</v>
      </c>
    </row>
    <row r="32" spans="1:10" ht="15.75">
      <c r="A32" s="128"/>
      <c r="B32" s="29" t="s">
        <v>358</v>
      </c>
      <c r="C32" s="29">
        <v>40</v>
      </c>
      <c r="D32" s="29">
        <v>3.08</v>
      </c>
      <c r="E32" s="29">
        <v>1.2</v>
      </c>
      <c r="F32" s="29">
        <v>21.32</v>
      </c>
      <c r="G32" s="29">
        <v>95.57</v>
      </c>
      <c r="H32" s="63" t="s">
        <v>361</v>
      </c>
    </row>
    <row r="33" spans="1:8" ht="16.5" thickBot="1">
      <c r="A33" s="124"/>
      <c r="B33" s="29" t="s">
        <v>24</v>
      </c>
      <c r="C33" s="29">
        <v>180</v>
      </c>
      <c r="D33" s="29">
        <v>2.52</v>
      </c>
      <c r="E33" s="29">
        <v>2.5299999999999998</v>
      </c>
      <c r="F33" s="29">
        <v>12.72</v>
      </c>
      <c r="G33" s="29">
        <v>95.63</v>
      </c>
      <c r="H33" s="63" t="s">
        <v>362</v>
      </c>
    </row>
    <row r="34" spans="1:8" ht="16.5" thickBot="1">
      <c r="A34" s="116" t="s">
        <v>12</v>
      </c>
      <c r="B34" s="117"/>
      <c r="C34" s="95" t="s">
        <v>477</v>
      </c>
      <c r="D34" s="66">
        <f>SUM(D30:D33)</f>
        <v>14.5</v>
      </c>
      <c r="E34" s="66">
        <f>SUM(E30:E33)</f>
        <v>12.629999999999999</v>
      </c>
      <c r="F34" s="66">
        <f>SUM(F30:F33)</f>
        <v>62.2</v>
      </c>
      <c r="G34" s="66">
        <f>SUM(G30:G33)</f>
        <v>445.98</v>
      </c>
      <c r="H34" s="48"/>
    </row>
    <row r="35" spans="1:8" ht="30.75" customHeight="1" thickBot="1">
      <c r="A35" s="34" t="s">
        <v>13</v>
      </c>
      <c r="B35" s="35" t="s">
        <v>363</v>
      </c>
      <c r="C35" s="35">
        <v>105</v>
      </c>
      <c r="D35" s="47">
        <v>1.1000000000000001</v>
      </c>
      <c r="E35" s="35">
        <v>7.0000000000000007E-2</v>
      </c>
      <c r="F35" s="35">
        <v>16.02</v>
      </c>
      <c r="G35" s="35">
        <v>66.709999999999994</v>
      </c>
      <c r="H35" s="48" t="s">
        <v>504</v>
      </c>
    </row>
    <row r="36" spans="1:8" ht="28.5" customHeight="1">
      <c r="A36" s="129" t="s">
        <v>14</v>
      </c>
      <c r="B36" s="30" t="s">
        <v>364</v>
      </c>
      <c r="C36" s="30">
        <v>50</v>
      </c>
      <c r="D36" s="30">
        <v>0.65</v>
      </c>
      <c r="E36" s="30">
        <v>0.12</v>
      </c>
      <c r="F36" s="30">
        <v>2.95</v>
      </c>
      <c r="G36" s="30">
        <v>13.8</v>
      </c>
      <c r="H36" s="58" t="s">
        <v>367</v>
      </c>
    </row>
    <row r="37" spans="1:8" ht="24.75" customHeight="1">
      <c r="A37" s="130"/>
      <c r="B37" s="15" t="s">
        <v>200</v>
      </c>
      <c r="C37" s="15">
        <v>200</v>
      </c>
      <c r="D37" s="15">
        <v>1.7</v>
      </c>
      <c r="E37" s="15">
        <v>4.4000000000000004</v>
      </c>
      <c r="F37" s="15">
        <v>13.7</v>
      </c>
      <c r="G37" s="93">
        <v>93</v>
      </c>
      <c r="H37" s="50" t="s">
        <v>485</v>
      </c>
    </row>
    <row r="38" spans="1:8" ht="15.75">
      <c r="A38" s="130"/>
      <c r="B38" s="14" t="s">
        <v>365</v>
      </c>
      <c r="C38" s="14">
        <v>20</v>
      </c>
      <c r="D38" s="56">
        <v>0.59799999999999998</v>
      </c>
      <c r="E38" s="56">
        <v>1.25</v>
      </c>
      <c r="F38" s="56">
        <v>1.72</v>
      </c>
      <c r="G38" s="56">
        <v>23.19</v>
      </c>
      <c r="H38" s="22" t="s">
        <v>368</v>
      </c>
    </row>
    <row r="39" spans="1:8" ht="15.75">
      <c r="A39" s="130"/>
      <c r="B39" s="112" t="s">
        <v>470</v>
      </c>
      <c r="C39" s="112">
        <v>180</v>
      </c>
      <c r="D39" s="15">
        <v>11.3</v>
      </c>
      <c r="E39" s="15">
        <v>12.4</v>
      </c>
      <c r="F39" s="15">
        <v>12.5</v>
      </c>
      <c r="G39" s="15">
        <v>201</v>
      </c>
      <c r="H39" s="78" t="s">
        <v>471</v>
      </c>
    </row>
    <row r="40" spans="1:8" ht="18.75">
      <c r="A40" s="130"/>
      <c r="B40" s="109" t="s">
        <v>366</v>
      </c>
      <c r="C40" s="109">
        <v>200</v>
      </c>
      <c r="D40" s="14">
        <v>0.2</v>
      </c>
      <c r="E40" s="14">
        <v>0.1</v>
      </c>
      <c r="F40" s="14">
        <v>18.2</v>
      </c>
      <c r="G40" s="14">
        <v>65</v>
      </c>
      <c r="H40" s="22" t="s">
        <v>369</v>
      </c>
    </row>
    <row r="41" spans="1:8" ht="16.5" thickBot="1">
      <c r="A41" s="130"/>
      <c r="B41" s="14" t="s">
        <v>348</v>
      </c>
      <c r="C41" s="14">
        <v>40</v>
      </c>
      <c r="D41" s="14">
        <v>2.64</v>
      </c>
      <c r="E41" s="14">
        <v>0.48</v>
      </c>
      <c r="F41" s="14">
        <v>16.72</v>
      </c>
      <c r="G41" s="14">
        <v>73.599999999999994</v>
      </c>
      <c r="H41" s="22" t="s">
        <v>349</v>
      </c>
    </row>
    <row r="42" spans="1:8" ht="16.5" thickBot="1">
      <c r="A42" s="116" t="s">
        <v>17</v>
      </c>
      <c r="B42" s="117"/>
      <c r="C42" s="36">
        <v>690</v>
      </c>
      <c r="D42" s="36">
        <f>SUM(D36:D41)</f>
        <v>17.088000000000001</v>
      </c>
      <c r="E42" s="36">
        <f>SUM(E36:E41)</f>
        <v>18.750000000000004</v>
      </c>
      <c r="F42" s="36">
        <f>SUM(F36:F41)</f>
        <v>65.789999999999992</v>
      </c>
      <c r="G42" s="36">
        <f>SUM(G36:G41)</f>
        <v>469.59000000000003</v>
      </c>
      <c r="H42" s="70"/>
    </row>
    <row r="43" spans="1:8" ht="19.5" thickBot="1">
      <c r="B43" s="110"/>
      <c r="C43" s="109"/>
      <c r="D43" s="109"/>
      <c r="H43" s="109"/>
    </row>
    <row r="44" spans="1:8" ht="15.75">
      <c r="A44" s="130" t="s">
        <v>18</v>
      </c>
      <c r="B44" s="57" t="s">
        <v>371</v>
      </c>
      <c r="C44" s="57">
        <v>180</v>
      </c>
      <c r="D44" s="57">
        <v>17.25</v>
      </c>
      <c r="E44" s="57">
        <v>8.9</v>
      </c>
      <c r="F44" s="57">
        <v>20.97</v>
      </c>
      <c r="G44" s="57">
        <v>232.69</v>
      </c>
      <c r="H44" s="58" t="s">
        <v>497</v>
      </c>
    </row>
    <row r="45" spans="1:8" ht="15.75">
      <c r="A45" s="130"/>
      <c r="B45" s="45" t="s">
        <v>19</v>
      </c>
      <c r="C45" s="46">
        <v>200</v>
      </c>
      <c r="D45" s="45">
        <v>1.4</v>
      </c>
      <c r="E45" s="45">
        <v>1.4</v>
      </c>
      <c r="F45" s="45">
        <v>11.2</v>
      </c>
      <c r="G45" s="45">
        <v>61</v>
      </c>
      <c r="H45" s="65" t="s">
        <v>491</v>
      </c>
    </row>
    <row r="46" spans="1:8" ht="18.75">
      <c r="A46" s="130"/>
      <c r="B46" s="109" t="s">
        <v>372</v>
      </c>
      <c r="C46" s="109">
        <v>80</v>
      </c>
      <c r="D46" s="14">
        <v>6.53</v>
      </c>
      <c r="E46" s="14">
        <v>7.46</v>
      </c>
      <c r="F46" s="14">
        <v>20.27</v>
      </c>
      <c r="G46" s="14">
        <v>257.93</v>
      </c>
      <c r="H46" s="22" t="s">
        <v>373</v>
      </c>
    </row>
    <row r="47" spans="1:8" ht="19.5" thickBot="1">
      <c r="A47" s="131"/>
      <c r="B47" s="109" t="s">
        <v>20</v>
      </c>
      <c r="C47" s="109">
        <v>20</v>
      </c>
      <c r="D47" s="14">
        <v>1.52</v>
      </c>
      <c r="E47" s="14">
        <v>0.18</v>
      </c>
      <c r="F47" s="14">
        <v>10.02</v>
      </c>
      <c r="G47" s="14">
        <v>46.97</v>
      </c>
      <c r="H47" s="22" t="s">
        <v>356</v>
      </c>
    </row>
    <row r="48" spans="1:8" ht="16.5" thickBot="1">
      <c r="A48" s="116" t="s">
        <v>21</v>
      </c>
      <c r="B48" s="117"/>
      <c r="C48" s="42">
        <f t="shared" ref="C48:G48" si="0">SUM(C44:C47)</f>
        <v>480</v>
      </c>
      <c r="D48" s="42">
        <f t="shared" si="0"/>
        <v>26.7</v>
      </c>
      <c r="E48" s="42">
        <f t="shared" si="0"/>
        <v>17.940000000000001</v>
      </c>
      <c r="F48" s="42">
        <f t="shared" si="0"/>
        <v>62.459999999999994</v>
      </c>
      <c r="G48" s="42">
        <f t="shared" si="0"/>
        <v>598.59</v>
      </c>
      <c r="H48" s="61"/>
    </row>
    <row r="49" spans="1:10" ht="20.25" customHeight="1" thickBot="1">
      <c r="A49" s="118" t="s">
        <v>26</v>
      </c>
      <c r="B49" s="119"/>
      <c r="C49" s="69">
        <f>C34+C35+C42+C48</f>
        <v>1688</v>
      </c>
      <c r="D49" s="69">
        <f>D34+D35+D42+D48</f>
        <v>59.388000000000005</v>
      </c>
      <c r="E49" s="69">
        <f>E34+E35+E42+E48</f>
        <v>49.39</v>
      </c>
      <c r="F49" s="69">
        <f>F34+F35+F42+F48</f>
        <v>206.46999999999997</v>
      </c>
      <c r="G49" s="69">
        <f>G34+G35+G42+G48</f>
        <v>1580.8700000000001</v>
      </c>
      <c r="H49" s="37">
        <f>SUM(H29:H47)</f>
        <v>0</v>
      </c>
    </row>
    <row r="50" spans="1:10" ht="24.75" customHeight="1" thickBot="1">
      <c r="A50" s="120" t="s">
        <v>27</v>
      </c>
      <c r="B50" s="121"/>
      <c r="C50" s="121"/>
      <c r="D50" s="121"/>
      <c r="E50" s="121"/>
      <c r="F50" s="121"/>
      <c r="G50" s="121"/>
      <c r="H50" s="122"/>
    </row>
    <row r="51" spans="1:10" ht="15.75">
      <c r="A51" s="139" t="s">
        <v>11</v>
      </c>
      <c r="B51" s="59" t="s">
        <v>374</v>
      </c>
      <c r="C51" s="30">
        <v>150</v>
      </c>
      <c r="D51" s="49">
        <v>13.49</v>
      </c>
      <c r="E51" s="30">
        <v>16.559999999999999</v>
      </c>
      <c r="F51" s="30">
        <v>3.26</v>
      </c>
      <c r="G51" s="30">
        <v>244.27</v>
      </c>
      <c r="H51" s="31" t="s">
        <v>375</v>
      </c>
    </row>
    <row r="52" spans="1:10" ht="15.75" hidden="1">
      <c r="A52" s="140"/>
      <c r="B52" s="60"/>
      <c r="C52" s="14"/>
      <c r="D52" s="14"/>
      <c r="E52" s="14"/>
      <c r="F52" s="14"/>
      <c r="G52" s="14"/>
      <c r="H52" s="22"/>
    </row>
    <row r="53" spans="1:10" ht="15.75">
      <c r="A53" s="141"/>
      <c r="B53" s="60" t="s">
        <v>48</v>
      </c>
      <c r="C53" s="44" t="s">
        <v>376</v>
      </c>
      <c r="D53" s="14">
        <v>3.1</v>
      </c>
      <c r="E53" s="14">
        <v>5.32</v>
      </c>
      <c r="F53" s="14">
        <v>21.36</v>
      </c>
      <c r="G53" s="14">
        <v>133.59</v>
      </c>
      <c r="H53" s="22" t="s">
        <v>377</v>
      </c>
    </row>
    <row r="54" spans="1:10" ht="16.5" thickBot="1">
      <c r="A54" s="142"/>
      <c r="B54" s="29" t="s">
        <v>24</v>
      </c>
      <c r="C54" s="29">
        <v>200</v>
      </c>
      <c r="D54" s="29">
        <v>3</v>
      </c>
      <c r="E54" s="29">
        <v>2.9</v>
      </c>
      <c r="F54" s="29">
        <v>13.4</v>
      </c>
      <c r="G54" s="29">
        <v>89</v>
      </c>
      <c r="H54" s="63" t="s">
        <v>486</v>
      </c>
      <c r="J54" s="94"/>
    </row>
    <row r="55" spans="1:10" ht="16.5" thickBot="1">
      <c r="A55" s="116" t="s">
        <v>12</v>
      </c>
      <c r="B55" s="117"/>
      <c r="C55" s="96">
        <f>C51+C52+C53+C54</f>
        <v>395</v>
      </c>
      <c r="D55" s="42">
        <f>SUM(D51:D54)</f>
        <v>19.59</v>
      </c>
      <c r="E55" s="42">
        <f>SUM(E51:E54)</f>
        <v>24.779999999999998</v>
      </c>
      <c r="F55" s="42">
        <f>SUM(F51:F54)</f>
        <v>38.019999999999996</v>
      </c>
      <c r="G55" s="42">
        <f>SUM(G51:G54)</f>
        <v>466.86</v>
      </c>
      <c r="H55" s="61"/>
      <c r="I55" s="77"/>
    </row>
    <row r="56" spans="1:10" ht="27.75" customHeight="1" thickBot="1">
      <c r="A56" s="34" t="s">
        <v>13</v>
      </c>
      <c r="B56" s="35" t="s">
        <v>339</v>
      </c>
      <c r="C56" s="35">
        <v>100</v>
      </c>
      <c r="D56" s="47">
        <v>0.5</v>
      </c>
      <c r="E56" s="35">
        <v>0.1</v>
      </c>
      <c r="F56" s="35">
        <v>10.1</v>
      </c>
      <c r="G56" s="35">
        <v>46.77</v>
      </c>
      <c r="H56" s="48" t="s">
        <v>340</v>
      </c>
    </row>
    <row r="57" spans="1:10" ht="15.75">
      <c r="A57" s="130"/>
      <c r="B57" s="14" t="s">
        <v>378</v>
      </c>
      <c r="C57" s="14">
        <v>50</v>
      </c>
      <c r="D57" s="14">
        <v>1.1599999999999999</v>
      </c>
      <c r="E57" s="14">
        <v>7.63</v>
      </c>
      <c r="F57" s="14">
        <v>3.45</v>
      </c>
      <c r="G57" s="14">
        <v>86.47</v>
      </c>
      <c r="H57" s="22" t="s">
        <v>379</v>
      </c>
    </row>
    <row r="58" spans="1:10" ht="15.75">
      <c r="A58" s="130"/>
      <c r="B58" s="14" t="s">
        <v>305</v>
      </c>
      <c r="C58" s="14">
        <v>180</v>
      </c>
      <c r="D58" s="14">
        <v>1.42</v>
      </c>
      <c r="E58" s="14">
        <v>4.9000000000000004</v>
      </c>
      <c r="F58" s="14">
        <v>8.74</v>
      </c>
      <c r="G58" s="14">
        <v>62.47</v>
      </c>
      <c r="H58" s="22" t="s">
        <v>380</v>
      </c>
    </row>
    <row r="59" spans="1:10" ht="15.75">
      <c r="A59" s="130"/>
      <c r="B59" s="14" t="s">
        <v>381</v>
      </c>
      <c r="C59" s="14">
        <v>230</v>
      </c>
      <c r="D59" s="56">
        <v>22.68</v>
      </c>
      <c r="E59" s="56">
        <v>12.34</v>
      </c>
      <c r="F59" s="56">
        <v>38.58</v>
      </c>
      <c r="G59" s="56">
        <v>382.07</v>
      </c>
      <c r="H59" s="22" t="s">
        <v>382</v>
      </c>
    </row>
    <row r="60" spans="1:10" ht="15.75">
      <c r="A60" s="130"/>
      <c r="B60" s="14" t="s">
        <v>498</v>
      </c>
      <c r="C60" s="14">
        <v>180</v>
      </c>
      <c r="D60" s="15">
        <v>0.3</v>
      </c>
      <c r="E60" s="15">
        <v>0</v>
      </c>
      <c r="F60" s="15">
        <v>17.3</v>
      </c>
      <c r="G60" s="15">
        <v>64</v>
      </c>
      <c r="H60" s="78" t="s">
        <v>499</v>
      </c>
    </row>
    <row r="61" spans="1:10" ht="16.5" thickBot="1">
      <c r="A61" s="130"/>
      <c r="B61" s="14" t="s">
        <v>348</v>
      </c>
      <c r="C61" s="14">
        <v>40</v>
      </c>
      <c r="D61" s="14">
        <v>2.64</v>
      </c>
      <c r="E61" s="14">
        <v>0.48</v>
      </c>
      <c r="F61" s="14">
        <v>16.72</v>
      </c>
      <c r="G61" s="14">
        <v>73.599999999999994</v>
      </c>
      <c r="H61" s="22" t="s">
        <v>349</v>
      </c>
    </row>
    <row r="62" spans="1:10" ht="16.5" thickBot="1">
      <c r="A62" s="116" t="s">
        <v>17</v>
      </c>
      <c r="B62" s="117"/>
      <c r="C62" s="36">
        <f>SUM(C57:C61)</f>
        <v>680</v>
      </c>
      <c r="D62" s="36">
        <f>SUM(D57:D61)</f>
        <v>28.2</v>
      </c>
      <c r="E62" s="36">
        <f>SUM(E57:E61)</f>
        <v>25.35</v>
      </c>
      <c r="F62" s="36">
        <f>SUM(F57:F61)</f>
        <v>84.789999999999992</v>
      </c>
      <c r="G62" s="36">
        <v>0</v>
      </c>
      <c r="H62" s="48"/>
    </row>
    <row r="63" spans="1:10" ht="31.5" thickBot="1">
      <c r="A63" s="34"/>
      <c r="B63" s="35" t="s">
        <v>384</v>
      </c>
      <c r="C63" s="35">
        <v>180</v>
      </c>
      <c r="D63" s="35">
        <v>6.4</v>
      </c>
      <c r="E63" s="35">
        <v>4.5</v>
      </c>
      <c r="F63" s="35">
        <v>40.9</v>
      </c>
      <c r="G63" s="35">
        <v>225</v>
      </c>
      <c r="H63" s="48" t="s">
        <v>487</v>
      </c>
    </row>
    <row r="64" spans="1:10" ht="15.75">
      <c r="A64" s="127" t="s">
        <v>18</v>
      </c>
      <c r="B64" s="45" t="s">
        <v>158</v>
      </c>
      <c r="C64" s="46">
        <v>200</v>
      </c>
      <c r="D64" s="45">
        <v>1.4</v>
      </c>
      <c r="E64" s="45">
        <v>1.4</v>
      </c>
      <c r="F64" s="45">
        <v>11.2</v>
      </c>
      <c r="G64" s="45">
        <v>61</v>
      </c>
      <c r="H64" s="65" t="s">
        <v>449</v>
      </c>
    </row>
    <row r="65" spans="1:8" ht="15.75">
      <c r="A65" s="127"/>
      <c r="B65" s="14" t="s">
        <v>488</v>
      </c>
      <c r="C65" s="14">
        <v>50</v>
      </c>
      <c r="D65" s="14">
        <v>0.36</v>
      </c>
      <c r="E65" s="14">
        <v>0</v>
      </c>
      <c r="F65" s="14">
        <v>35.32</v>
      </c>
      <c r="G65" s="14">
        <v>154.11099999999999</v>
      </c>
      <c r="H65" s="22" t="s">
        <v>489</v>
      </c>
    </row>
    <row r="66" spans="1:8" ht="19.5" thickBot="1">
      <c r="A66" s="127"/>
      <c r="B66" s="109" t="s">
        <v>20</v>
      </c>
      <c r="C66" s="109">
        <v>20</v>
      </c>
      <c r="D66" s="14">
        <v>1.52</v>
      </c>
      <c r="E66" s="14">
        <v>0.18</v>
      </c>
      <c r="F66" s="14">
        <v>10.02</v>
      </c>
      <c r="G66" s="14">
        <v>46.97</v>
      </c>
      <c r="H66" s="22" t="s">
        <v>356</v>
      </c>
    </row>
    <row r="67" spans="1:8" ht="16.5" thickBot="1">
      <c r="A67" s="116" t="s">
        <v>21</v>
      </c>
      <c r="B67" s="117"/>
      <c r="C67" s="36">
        <v>450</v>
      </c>
      <c r="D67" s="36">
        <f>SUM(D64:D66)</f>
        <v>3.28</v>
      </c>
      <c r="E67" s="36">
        <v>6.08</v>
      </c>
      <c r="F67" s="36">
        <v>97.44</v>
      </c>
      <c r="G67" s="36">
        <v>487.08100000000002</v>
      </c>
      <c r="H67" s="37"/>
    </row>
    <row r="68" spans="1:8" ht="20.25" customHeight="1" thickBot="1">
      <c r="A68" s="118" t="s">
        <v>32</v>
      </c>
      <c r="B68" s="119"/>
      <c r="C68" s="69">
        <f>C55+C56+C62+C63+C67</f>
        <v>1805</v>
      </c>
      <c r="D68" s="69">
        <v>51.57</v>
      </c>
      <c r="E68" s="69">
        <f>E55+E56+E62+E63+E67</f>
        <v>60.81</v>
      </c>
      <c r="F68" s="69">
        <v>230.35</v>
      </c>
      <c r="G68" s="69">
        <v>1669.32</v>
      </c>
      <c r="H68" s="37"/>
    </row>
    <row r="69" spans="1:8" ht="25.5" customHeight="1" thickBot="1">
      <c r="A69" s="120" t="s">
        <v>33</v>
      </c>
      <c r="B69" s="121"/>
      <c r="C69" s="121"/>
      <c r="D69" s="121"/>
      <c r="E69" s="121"/>
      <c r="F69" s="121"/>
      <c r="G69" s="121"/>
      <c r="H69" s="122"/>
    </row>
    <row r="70" spans="1:8">
      <c r="A70" s="123" t="s">
        <v>11</v>
      </c>
    </row>
    <row r="71" spans="1:8" ht="30.75">
      <c r="A71" s="128"/>
      <c r="B71" s="29" t="s">
        <v>80</v>
      </c>
      <c r="C71" s="29">
        <v>180</v>
      </c>
      <c r="D71" s="29">
        <v>5.3</v>
      </c>
      <c r="E71" s="29">
        <v>5.05</v>
      </c>
      <c r="F71" s="29">
        <v>29.86</v>
      </c>
      <c r="G71" s="29">
        <v>203.09</v>
      </c>
      <c r="H71" s="63" t="s">
        <v>388</v>
      </c>
    </row>
    <row r="72" spans="1:8" ht="15.75">
      <c r="A72" s="128"/>
      <c r="B72" s="29" t="s">
        <v>357</v>
      </c>
      <c r="C72" s="29">
        <v>13</v>
      </c>
      <c r="D72" s="29">
        <v>3.1</v>
      </c>
      <c r="E72" s="29">
        <v>3.2</v>
      </c>
      <c r="F72" s="29">
        <v>0</v>
      </c>
      <c r="G72" s="29">
        <v>42.9</v>
      </c>
      <c r="H72" s="63" t="s">
        <v>360</v>
      </c>
    </row>
    <row r="73" spans="1:8" ht="15.75">
      <c r="A73" s="124"/>
      <c r="B73" s="29" t="s">
        <v>358</v>
      </c>
      <c r="C73" s="29">
        <v>40</v>
      </c>
      <c r="D73" s="29">
        <v>3.08</v>
      </c>
      <c r="E73" s="29">
        <v>1.2</v>
      </c>
      <c r="F73" s="29">
        <v>21.32</v>
      </c>
      <c r="G73" s="29">
        <v>95.57</v>
      </c>
      <c r="H73" s="63" t="s">
        <v>361</v>
      </c>
    </row>
    <row r="74" spans="1:8" ht="16.5" thickBot="1">
      <c r="A74" s="126"/>
      <c r="B74" s="14" t="s">
        <v>28</v>
      </c>
      <c r="C74" s="44" t="s">
        <v>472</v>
      </c>
      <c r="D74" s="14">
        <v>3.9</v>
      </c>
      <c r="E74" s="14">
        <v>3.5</v>
      </c>
      <c r="F74" s="14">
        <v>24.5</v>
      </c>
      <c r="G74" s="14">
        <v>135</v>
      </c>
      <c r="H74" s="22" t="s">
        <v>473</v>
      </c>
    </row>
    <row r="75" spans="1:8" ht="16.5" thickBot="1">
      <c r="A75" s="116" t="s">
        <v>12</v>
      </c>
      <c r="B75" s="117"/>
      <c r="C75" s="96" t="s">
        <v>474</v>
      </c>
      <c r="D75" s="42">
        <f t="shared" ref="D75:G75" si="1">SUM(D70:D74)</f>
        <v>15.38</v>
      </c>
      <c r="E75" s="42">
        <f t="shared" si="1"/>
        <v>12.95</v>
      </c>
      <c r="F75" s="42">
        <v>75.680000000000007</v>
      </c>
      <c r="G75" s="42">
        <f t="shared" si="1"/>
        <v>476.56</v>
      </c>
      <c r="H75" s="61"/>
    </row>
    <row r="76" spans="1:8" ht="30.75" thickBot="1">
      <c r="A76" s="34" t="s">
        <v>13</v>
      </c>
      <c r="B76" s="35" t="s">
        <v>389</v>
      </c>
      <c r="C76" s="35">
        <v>120</v>
      </c>
      <c r="D76" s="47">
        <v>0.42</v>
      </c>
      <c r="E76" s="35">
        <v>0.42</v>
      </c>
      <c r="F76" s="35">
        <v>12.46</v>
      </c>
      <c r="G76" s="35">
        <v>48.42</v>
      </c>
      <c r="H76" s="48" t="s">
        <v>390</v>
      </c>
    </row>
    <row r="77" spans="1:8" ht="15.75">
      <c r="A77" s="129" t="s">
        <v>14</v>
      </c>
      <c r="B77" s="30" t="s">
        <v>386</v>
      </c>
      <c r="C77" s="30">
        <v>50</v>
      </c>
      <c r="D77" s="30">
        <v>0.6</v>
      </c>
      <c r="E77" s="30">
        <v>2.5299999999999998</v>
      </c>
      <c r="F77" s="30">
        <v>8.65</v>
      </c>
      <c r="G77" s="30">
        <v>55.09</v>
      </c>
      <c r="H77" s="58" t="s">
        <v>387</v>
      </c>
    </row>
    <row r="78" spans="1:8" ht="15.75">
      <c r="A78" s="130"/>
      <c r="B78" s="15" t="s">
        <v>391</v>
      </c>
      <c r="C78" s="15">
        <v>180</v>
      </c>
      <c r="D78" s="15">
        <v>2.4</v>
      </c>
      <c r="E78" s="15">
        <v>4</v>
      </c>
      <c r="F78" s="15">
        <v>16.5</v>
      </c>
      <c r="G78" s="15">
        <v>105</v>
      </c>
      <c r="H78" s="76" t="s">
        <v>392</v>
      </c>
    </row>
    <row r="79" spans="1:8" ht="15.75">
      <c r="A79" s="130"/>
      <c r="B79" s="15" t="s">
        <v>393</v>
      </c>
      <c r="C79" s="15">
        <v>80</v>
      </c>
      <c r="D79" s="15">
        <v>15.71</v>
      </c>
      <c r="E79" s="15">
        <v>13.31</v>
      </c>
      <c r="F79" s="15">
        <v>2.8</v>
      </c>
      <c r="G79" s="15">
        <v>214.24</v>
      </c>
      <c r="H79" s="76" t="s">
        <v>394</v>
      </c>
    </row>
    <row r="80" spans="1:8" ht="15.75">
      <c r="A80" s="130"/>
      <c r="B80" s="14" t="s">
        <v>395</v>
      </c>
      <c r="C80" s="14">
        <v>150</v>
      </c>
      <c r="D80" s="15">
        <v>2.54</v>
      </c>
      <c r="E80" s="15">
        <v>5.53</v>
      </c>
      <c r="F80" s="15">
        <v>17.510000000000002</v>
      </c>
      <c r="G80" s="15">
        <v>127.18</v>
      </c>
      <c r="H80" s="78" t="s">
        <v>396</v>
      </c>
    </row>
    <row r="81" spans="1:10" ht="15.75">
      <c r="A81" s="130"/>
      <c r="B81" s="112" t="s">
        <v>397</v>
      </c>
      <c r="C81" s="112">
        <v>180</v>
      </c>
      <c r="D81" s="15">
        <v>0</v>
      </c>
      <c r="E81" s="15">
        <v>0</v>
      </c>
      <c r="F81" s="15">
        <v>4.91</v>
      </c>
      <c r="G81" s="15">
        <v>21.74</v>
      </c>
      <c r="H81" s="78" t="s">
        <v>398</v>
      </c>
    </row>
    <row r="82" spans="1:10" ht="16.5" thickBot="1">
      <c r="A82" s="130"/>
      <c r="B82" s="14" t="s">
        <v>348</v>
      </c>
      <c r="C82" s="14">
        <v>40</v>
      </c>
      <c r="D82" s="14">
        <v>2.64</v>
      </c>
      <c r="E82" s="14">
        <v>0.48</v>
      </c>
      <c r="F82" s="14">
        <v>16.72</v>
      </c>
      <c r="G82" s="14">
        <v>73.599999999999994</v>
      </c>
      <c r="H82" s="22" t="s">
        <v>349</v>
      </c>
    </row>
    <row r="83" spans="1:10" ht="16.5" thickBot="1">
      <c r="A83" s="116" t="s">
        <v>17</v>
      </c>
      <c r="B83" s="117"/>
      <c r="C83" s="36">
        <f>SUM(C77:C82)</f>
        <v>680</v>
      </c>
      <c r="D83" s="36">
        <f>SUM(D77:D82)</f>
        <v>23.89</v>
      </c>
      <c r="E83" s="36">
        <f>SUM(E77:E82)</f>
        <v>25.85</v>
      </c>
      <c r="F83" s="36">
        <f>SUM(F77:F82)</f>
        <v>67.09</v>
      </c>
      <c r="G83" s="36">
        <f>SUM(G77:G82)</f>
        <v>596.85</v>
      </c>
      <c r="H83" s="37"/>
    </row>
    <row r="84" spans="1:10" ht="15.75">
      <c r="A84" s="129" t="s">
        <v>18</v>
      </c>
      <c r="B84" s="57" t="s">
        <v>399</v>
      </c>
      <c r="C84" s="57">
        <v>190</v>
      </c>
      <c r="D84" s="57">
        <v>9.5</v>
      </c>
      <c r="E84" s="57">
        <v>6.08</v>
      </c>
      <c r="F84" s="57">
        <v>16.16</v>
      </c>
      <c r="G84" s="57">
        <v>164.38</v>
      </c>
      <c r="H84" s="58" t="s">
        <v>400</v>
      </c>
    </row>
    <row r="85" spans="1:10" ht="15.75">
      <c r="A85" s="130"/>
      <c r="B85" s="14" t="s">
        <v>220</v>
      </c>
      <c r="C85" s="14">
        <v>150</v>
      </c>
      <c r="D85" s="17">
        <v>17.329999999999998</v>
      </c>
      <c r="E85" s="14">
        <v>30.61</v>
      </c>
      <c r="F85" s="17">
        <v>21.2</v>
      </c>
      <c r="G85" s="17">
        <v>434.87</v>
      </c>
      <c r="H85" s="22" t="s">
        <v>401</v>
      </c>
    </row>
    <row r="86" spans="1:10" ht="15.75">
      <c r="A86" s="130"/>
      <c r="B86" s="14" t="s">
        <v>354</v>
      </c>
      <c r="C86" s="14">
        <v>18</v>
      </c>
      <c r="D86" s="17">
        <v>1.32</v>
      </c>
      <c r="E86" s="14">
        <v>1.56</v>
      </c>
      <c r="F86" s="17">
        <v>10.32</v>
      </c>
      <c r="G86" s="17">
        <v>59.82</v>
      </c>
      <c r="H86" s="22" t="s">
        <v>490</v>
      </c>
    </row>
    <row r="87" spans="1:10" ht="19.5" thickBot="1">
      <c r="A87" s="131"/>
      <c r="B87" s="109" t="s">
        <v>20</v>
      </c>
      <c r="C87" s="109">
        <v>20</v>
      </c>
      <c r="D87" s="14">
        <v>1.52</v>
      </c>
      <c r="E87" s="14">
        <v>0.18</v>
      </c>
      <c r="F87" s="14">
        <v>10.02</v>
      </c>
      <c r="G87" s="14">
        <v>46.97</v>
      </c>
      <c r="H87" s="22" t="s">
        <v>356</v>
      </c>
    </row>
    <row r="88" spans="1:10" ht="16.5" thickBot="1">
      <c r="A88" s="116" t="s">
        <v>21</v>
      </c>
      <c r="B88" s="117"/>
      <c r="C88" s="71">
        <f t="shared" ref="C88:G88" si="2">SUM(C84:C87)</f>
        <v>378</v>
      </c>
      <c r="D88" s="71">
        <f t="shared" si="2"/>
        <v>29.669999999999998</v>
      </c>
      <c r="E88" s="71">
        <f t="shared" si="2"/>
        <v>38.43</v>
      </c>
      <c r="F88" s="71">
        <f t="shared" si="2"/>
        <v>57.7</v>
      </c>
      <c r="G88" s="71">
        <f t="shared" si="2"/>
        <v>706.04000000000008</v>
      </c>
      <c r="H88" s="72"/>
    </row>
    <row r="89" spans="1:10" ht="20.25" customHeight="1" thickBot="1">
      <c r="A89" s="118" t="s">
        <v>35</v>
      </c>
      <c r="B89" s="119"/>
      <c r="C89" s="69">
        <f>C75+C76+C83+C88</f>
        <v>1611</v>
      </c>
      <c r="D89" s="69">
        <f>D75+D76+D83+D88</f>
        <v>69.36</v>
      </c>
      <c r="E89" s="69">
        <f>E75+E76+E83+E88</f>
        <v>77.650000000000006</v>
      </c>
      <c r="F89" s="69">
        <f>F75+F76+F83+F88</f>
        <v>212.93</v>
      </c>
      <c r="G89" s="69">
        <f>G75+G76+G83+G88</f>
        <v>1827.87</v>
      </c>
      <c r="H89" s="37"/>
    </row>
    <row r="90" spans="1:10" ht="23.25" customHeight="1" thickBot="1">
      <c r="A90" s="146" t="s">
        <v>36</v>
      </c>
      <c r="B90" s="147"/>
      <c r="C90" s="147"/>
      <c r="D90" s="147"/>
      <c r="E90" s="147"/>
      <c r="F90" s="147"/>
      <c r="G90" s="147"/>
      <c r="H90" s="148"/>
    </row>
    <row r="91" spans="1:10" ht="30.75">
      <c r="A91" s="123" t="s">
        <v>11</v>
      </c>
      <c r="B91" s="30" t="s">
        <v>402</v>
      </c>
      <c r="C91" s="30">
        <v>180</v>
      </c>
      <c r="D91" s="30">
        <v>4.7</v>
      </c>
      <c r="E91" s="30">
        <v>4.8899999999999997</v>
      </c>
      <c r="F91" s="30">
        <v>25.58</v>
      </c>
      <c r="G91" s="30">
        <v>180.56</v>
      </c>
      <c r="H91" s="31" t="s">
        <v>403</v>
      </c>
    </row>
    <row r="92" spans="1:10" ht="15.75">
      <c r="A92" s="124"/>
      <c r="B92" s="60" t="s">
        <v>48</v>
      </c>
      <c r="C92" s="44" t="s">
        <v>376</v>
      </c>
      <c r="D92" s="14">
        <v>3.1</v>
      </c>
      <c r="E92" s="14">
        <v>5.32</v>
      </c>
      <c r="F92" s="14">
        <v>21.36</v>
      </c>
      <c r="G92" s="14">
        <v>133.59</v>
      </c>
      <c r="H92" s="22" t="s">
        <v>377</v>
      </c>
    </row>
    <row r="93" spans="1:10" ht="16.5" thickBot="1">
      <c r="A93" s="125"/>
      <c r="B93" s="29" t="s">
        <v>24</v>
      </c>
      <c r="C93" s="29">
        <v>180</v>
      </c>
      <c r="D93" s="29">
        <v>2.52</v>
      </c>
      <c r="E93" s="29">
        <v>2.5299999999999998</v>
      </c>
      <c r="F93" s="29">
        <v>12.72</v>
      </c>
      <c r="G93" s="29">
        <v>95.63</v>
      </c>
      <c r="H93" s="63" t="s">
        <v>362</v>
      </c>
    </row>
    <row r="94" spans="1:10" ht="16.5" thickBot="1">
      <c r="A94" s="116" t="s">
        <v>12</v>
      </c>
      <c r="B94" s="117"/>
      <c r="C94" s="95">
        <f>C91+C92+C93</f>
        <v>405</v>
      </c>
      <c r="D94" s="36">
        <f t="shared" ref="D94:G94" si="3">SUM(D91:D93)</f>
        <v>10.32</v>
      </c>
      <c r="E94" s="36">
        <f t="shared" si="3"/>
        <v>12.74</v>
      </c>
      <c r="F94" s="36">
        <f t="shared" si="3"/>
        <v>59.66</v>
      </c>
      <c r="G94" s="36">
        <f t="shared" si="3"/>
        <v>409.78</v>
      </c>
      <c r="H94" s="73"/>
    </row>
    <row r="95" spans="1:10" ht="26.25" customHeight="1" thickBot="1">
      <c r="A95" s="35" t="s">
        <v>13</v>
      </c>
      <c r="B95" s="35" t="s">
        <v>464</v>
      </c>
      <c r="C95" s="35">
        <v>200</v>
      </c>
      <c r="D95" s="47">
        <v>16.27</v>
      </c>
      <c r="E95" s="35">
        <v>0</v>
      </c>
      <c r="F95" s="35">
        <v>0</v>
      </c>
      <c r="G95" s="35">
        <v>3.46</v>
      </c>
      <c r="H95" s="48" t="s">
        <v>465</v>
      </c>
    </row>
    <row r="96" spans="1:10" ht="29.25" customHeight="1">
      <c r="A96" s="129" t="s">
        <v>14</v>
      </c>
      <c r="B96" s="30" t="s">
        <v>404</v>
      </c>
      <c r="C96" s="30">
        <v>60</v>
      </c>
      <c r="D96" s="30">
        <v>1.1399999999999999</v>
      </c>
      <c r="E96" s="30">
        <v>3.71</v>
      </c>
      <c r="F96" s="30">
        <v>9.5</v>
      </c>
      <c r="G96" s="30">
        <v>84.65</v>
      </c>
      <c r="H96" s="58" t="s">
        <v>405</v>
      </c>
      <c r="J96" s="64"/>
    </row>
    <row r="97" spans="1:9" ht="30.75">
      <c r="A97" s="130"/>
      <c r="B97" s="14" t="s">
        <v>407</v>
      </c>
      <c r="C97" s="14">
        <v>200</v>
      </c>
      <c r="D97" s="17">
        <v>1.8</v>
      </c>
      <c r="E97" s="17">
        <v>4.4000000000000004</v>
      </c>
      <c r="F97" s="17">
        <v>12.6</v>
      </c>
      <c r="G97" s="17">
        <v>92</v>
      </c>
      <c r="H97" s="115"/>
    </row>
    <row r="98" spans="1:9" ht="15.75">
      <c r="A98" s="130"/>
      <c r="B98" s="14" t="s">
        <v>406</v>
      </c>
      <c r="C98" s="15">
        <v>70</v>
      </c>
      <c r="D98" s="17">
        <v>14.33</v>
      </c>
      <c r="E98" s="17">
        <v>2.8</v>
      </c>
      <c r="F98" s="17">
        <v>2</v>
      </c>
      <c r="G98" s="17">
        <v>99.8</v>
      </c>
      <c r="H98" s="62" t="s">
        <v>408</v>
      </c>
    </row>
    <row r="99" spans="1:9" ht="15.75">
      <c r="A99" s="130"/>
      <c r="B99" s="14" t="s">
        <v>409</v>
      </c>
      <c r="C99" s="15">
        <v>150</v>
      </c>
      <c r="D99" s="17">
        <v>4.57</v>
      </c>
      <c r="E99" s="17">
        <v>5.53</v>
      </c>
      <c r="F99" s="17">
        <v>34.869999999999997</v>
      </c>
      <c r="G99" s="17">
        <v>221.52</v>
      </c>
      <c r="H99" s="22" t="s">
        <v>410</v>
      </c>
    </row>
    <row r="100" spans="1:9" ht="15.75">
      <c r="A100" s="130"/>
      <c r="B100" s="14" t="s">
        <v>411</v>
      </c>
      <c r="C100" s="14">
        <v>200</v>
      </c>
      <c r="D100" s="14">
        <v>7.0000000000000007E-2</v>
      </c>
      <c r="E100" s="14">
        <v>7.0000000000000007E-2</v>
      </c>
      <c r="F100" s="14">
        <v>14.79</v>
      </c>
      <c r="G100" s="14">
        <v>61.78</v>
      </c>
      <c r="H100" s="22" t="s">
        <v>412</v>
      </c>
    </row>
    <row r="101" spans="1:9" ht="16.5" thickBot="1">
      <c r="A101" s="130"/>
      <c r="B101" s="14" t="s">
        <v>348</v>
      </c>
      <c r="C101" s="14">
        <v>40</v>
      </c>
      <c r="D101" s="14">
        <v>2.64</v>
      </c>
      <c r="E101" s="14">
        <v>0.48</v>
      </c>
      <c r="F101" s="14">
        <v>16.72</v>
      </c>
      <c r="G101" s="14">
        <v>73.599999999999994</v>
      </c>
      <c r="H101" s="22" t="s">
        <v>349</v>
      </c>
    </row>
    <row r="102" spans="1:9" ht="16.5" thickBot="1">
      <c r="A102" s="116" t="s">
        <v>17</v>
      </c>
      <c r="B102" s="117"/>
      <c r="C102" s="36">
        <f>SUM(C96:C101)</f>
        <v>720</v>
      </c>
      <c r="D102" s="36">
        <f>SUM(D96:D101)</f>
        <v>24.55</v>
      </c>
      <c r="E102" s="36">
        <f>SUM(E96:E101)</f>
        <v>16.990000000000002</v>
      </c>
      <c r="F102" s="36">
        <f>SUM(F96:F101)</f>
        <v>90.47999999999999</v>
      </c>
      <c r="G102" s="36">
        <f>SUM(G96:G101)</f>
        <v>633.35</v>
      </c>
      <c r="H102" s="67"/>
    </row>
    <row r="103" spans="1:9" ht="16.5" customHeight="1">
      <c r="A103" s="109"/>
      <c r="B103" s="75" t="s">
        <v>413</v>
      </c>
      <c r="C103" s="29">
        <v>30</v>
      </c>
      <c r="D103" s="29">
        <v>5.13</v>
      </c>
      <c r="E103" s="29">
        <v>2.56</v>
      </c>
      <c r="F103" s="29">
        <v>0</v>
      </c>
      <c r="G103" s="29">
        <v>45.29</v>
      </c>
      <c r="H103" s="75" t="s">
        <v>414</v>
      </c>
    </row>
    <row r="104" spans="1:9" ht="18.75">
      <c r="A104" s="130" t="s">
        <v>18</v>
      </c>
      <c r="B104" s="109" t="s">
        <v>415</v>
      </c>
      <c r="C104" s="109">
        <v>150</v>
      </c>
      <c r="D104" s="14">
        <v>2.7</v>
      </c>
      <c r="E104" s="14">
        <v>3.4</v>
      </c>
      <c r="F104" s="14">
        <v>23.25</v>
      </c>
      <c r="G104" s="14">
        <v>146.35</v>
      </c>
      <c r="H104" s="22" t="s">
        <v>416</v>
      </c>
    </row>
    <row r="105" spans="1:9" ht="18.75">
      <c r="A105" s="130"/>
      <c r="B105" s="109" t="s">
        <v>19</v>
      </c>
      <c r="C105" s="109">
        <v>200</v>
      </c>
      <c r="D105" s="14">
        <v>0.1</v>
      </c>
      <c r="E105" s="14">
        <v>0</v>
      </c>
      <c r="F105" s="14">
        <v>9.3000000000000007</v>
      </c>
      <c r="G105" s="14">
        <v>36.15</v>
      </c>
      <c r="H105" s="22" t="s">
        <v>491</v>
      </c>
    </row>
    <row r="106" spans="1:9" ht="18.75">
      <c r="A106" s="130"/>
      <c r="B106" s="109" t="s">
        <v>20</v>
      </c>
      <c r="C106" s="109">
        <v>20</v>
      </c>
      <c r="D106" s="14">
        <v>1.52</v>
      </c>
      <c r="E106" s="14">
        <v>0.18</v>
      </c>
      <c r="F106" s="14">
        <v>10.02</v>
      </c>
      <c r="G106" s="14">
        <v>46.97</v>
      </c>
      <c r="H106" s="22" t="s">
        <v>492</v>
      </c>
    </row>
    <row r="107" spans="1:9" ht="16.5" thickBot="1">
      <c r="A107" s="130"/>
      <c r="B107" s="111" t="s">
        <v>385</v>
      </c>
      <c r="C107" s="112">
        <v>30</v>
      </c>
      <c r="D107" s="29">
        <v>1.02</v>
      </c>
      <c r="E107" s="29">
        <v>9.06</v>
      </c>
      <c r="F107" s="29">
        <v>19.41</v>
      </c>
      <c r="G107" s="29">
        <v>159</v>
      </c>
      <c r="H107" s="113" t="s">
        <v>418</v>
      </c>
    </row>
    <row r="108" spans="1:9" ht="16.5" thickBot="1">
      <c r="A108" s="116" t="s">
        <v>21</v>
      </c>
      <c r="B108" s="117"/>
      <c r="C108" s="71">
        <v>460</v>
      </c>
      <c r="D108" s="71">
        <v>10.47</v>
      </c>
      <c r="E108" s="71">
        <v>15.2</v>
      </c>
      <c r="F108" s="71">
        <f>SUM(F104:F107)</f>
        <v>61.97999999999999</v>
      </c>
      <c r="G108" s="71">
        <v>433.76</v>
      </c>
      <c r="H108" s="72"/>
    </row>
    <row r="109" spans="1:9" ht="20.25" customHeight="1" thickBot="1">
      <c r="A109" s="118" t="s">
        <v>41</v>
      </c>
      <c r="B109" s="119"/>
      <c r="C109" s="69">
        <v>1755</v>
      </c>
      <c r="D109" s="69">
        <v>56.5</v>
      </c>
      <c r="E109" s="69">
        <f>E94+E95+E102+E108</f>
        <v>44.930000000000007</v>
      </c>
      <c r="F109" s="69">
        <v>212.12</v>
      </c>
      <c r="G109" s="69">
        <f>G94+G95+G102+G108</f>
        <v>1480.35</v>
      </c>
      <c r="H109" s="37"/>
    </row>
    <row r="110" spans="1:9" ht="16.5" thickBot="1">
      <c r="A110" s="120" t="s">
        <v>42</v>
      </c>
      <c r="B110" s="121"/>
      <c r="C110" s="121"/>
      <c r="D110" s="121"/>
      <c r="E110" s="121"/>
      <c r="F110" s="121"/>
      <c r="G110" s="121"/>
      <c r="H110" s="122"/>
    </row>
    <row r="111" spans="1:9" ht="30.75">
      <c r="A111" s="123" t="s">
        <v>11</v>
      </c>
      <c r="B111" s="30" t="s">
        <v>263</v>
      </c>
      <c r="C111" s="30">
        <v>200</v>
      </c>
      <c r="D111" s="30">
        <v>6</v>
      </c>
      <c r="E111" s="30">
        <v>5.8</v>
      </c>
      <c r="F111" s="30">
        <v>42.4</v>
      </c>
      <c r="G111" s="30">
        <v>248</v>
      </c>
      <c r="H111" s="58" t="s">
        <v>419</v>
      </c>
    </row>
    <row r="112" spans="1:9" ht="15.75">
      <c r="A112" s="124"/>
      <c r="B112" s="29" t="s">
        <v>317</v>
      </c>
      <c r="C112" s="108">
        <v>60</v>
      </c>
      <c r="D112" s="29">
        <v>3.16</v>
      </c>
      <c r="E112" s="29">
        <v>1.2</v>
      </c>
      <c r="F112" s="29">
        <v>33.99</v>
      </c>
      <c r="G112" s="29">
        <v>144.4</v>
      </c>
      <c r="H112" s="63" t="s">
        <v>336</v>
      </c>
      <c r="I112" s="77"/>
    </row>
    <row r="113" spans="1:10" ht="16.5" thickBot="1">
      <c r="A113" s="125"/>
      <c r="B113" s="14" t="s">
        <v>28</v>
      </c>
      <c r="C113" s="44" t="s">
        <v>337</v>
      </c>
      <c r="D113" s="14">
        <v>3.39</v>
      </c>
      <c r="E113" s="14">
        <v>3.23</v>
      </c>
      <c r="F113" s="14">
        <v>21.56</v>
      </c>
      <c r="G113" s="14">
        <v>140.76</v>
      </c>
      <c r="H113" s="22" t="s">
        <v>338</v>
      </c>
      <c r="I113" s="77"/>
    </row>
    <row r="114" spans="1:10" ht="16.5" thickBot="1">
      <c r="A114" s="126"/>
      <c r="B114" s="100" t="s">
        <v>12</v>
      </c>
      <c r="C114" s="95" t="s">
        <v>476</v>
      </c>
      <c r="D114" s="36">
        <f>SUM(D111:D113)</f>
        <v>12.55</v>
      </c>
      <c r="E114" s="36">
        <f>SUM(E111:E113)</f>
        <v>10.23</v>
      </c>
      <c r="F114" s="36">
        <f>SUM(F111:F113)</f>
        <v>97.95</v>
      </c>
      <c r="G114" s="36">
        <f>SUM(G111:G113)</f>
        <v>533.16</v>
      </c>
      <c r="H114" s="67"/>
    </row>
    <row r="115" spans="1:10" ht="27" customHeight="1" thickBot="1">
      <c r="A115" s="34" t="s">
        <v>13</v>
      </c>
      <c r="B115" s="35" t="s">
        <v>339</v>
      </c>
      <c r="C115" s="35">
        <v>100</v>
      </c>
      <c r="D115" s="47">
        <v>0.5</v>
      </c>
      <c r="E115" s="35">
        <v>0.1</v>
      </c>
      <c r="F115" s="35">
        <v>10.1</v>
      </c>
      <c r="G115" s="35">
        <v>46.77</v>
      </c>
      <c r="H115" s="48" t="s">
        <v>340</v>
      </c>
    </row>
    <row r="116" spans="1:10" ht="15.75">
      <c r="A116" s="153" t="s">
        <v>14</v>
      </c>
      <c r="B116" s="57" t="s">
        <v>420</v>
      </c>
      <c r="C116" s="57">
        <v>55</v>
      </c>
      <c r="D116" s="57">
        <v>0.43</v>
      </c>
      <c r="E116" s="57">
        <v>0.05</v>
      </c>
      <c r="F116" s="57">
        <v>2.0870000000000002</v>
      </c>
      <c r="G116" s="57">
        <v>7.84</v>
      </c>
      <c r="H116" s="58" t="s">
        <v>421</v>
      </c>
    </row>
    <row r="117" spans="1:10" ht="15.75">
      <c r="A117" s="154"/>
      <c r="B117" s="14" t="s">
        <v>422</v>
      </c>
      <c r="C117" s="14">
        <v>180</v>
      </c>
      <c r="D117" s="14">
        <v>4.7</v>
      </c>
      <c r="E117" s="14">
        <v>1.6</v>
      </c>
      <c r="F117" s="14">
        <v>15.7</v>
      </c>
      <c r="G117" s="14">
        <v>86</v>
      </c>
      <c r="H117" s="22" t="s">
        <v>423</v>
      </c>
      <c r="J117" s="64"/>
    </row>
    <row r="118" spans="1:10" ht="15.75">
      <c r="A118" s="154"/>
      <c r="B118" s="14" t="s">
        <v>424</v>
      </c>
      <c r="C118" s="14">
        <v>70</v>
      </c>
      <c r="D118" s="14">
        <v>10.08</v>
      </c>
      <c r="E118" s="14">
        <v>8.8000000000000007</v>
      </c>
      <c r="F118" s="14">
        <v>4.1500000000000004</v>
      </c>
      <c r="G118" s="14">
        <v>107.1</v>
      </c>
      <c r="H118" s="22" t="s">
        <v>425</v>
      </c>
    </row>
    <row r="119" spans="1:10" ht="15.75">
      <c r="A119" s="154"/>
      <c r="B119" s="14" t="s">
        <v>426</v>
      </c>
      <c r="C119" s="14">
        <v>130</v>
      </c>
      <c r="D119" s="14">
        <v>5.3</v>
      </c>
      <c r="E119" s="14">
        <v>4.4000000000000004</v>
      </c>
      <c r="F119" s="14">
        <v>32.630000000000003</v>
      </c>
      <c r="G119" s="14">
        <v>186.38</v>
      </c>
      <c r="H119" s="22" t="s">
        <v>427</v>
      </c>
    </row>
    <row r="120" spans="1:10" ht="15.75">
      <c r="A120" s="154"/>
      <c r="B120" s="112" t="s">
        <v>93</v>
      </c>
      <c r="C120" s="112">
        <v>180</v>
      </c>
      <c r="D120" s="15">
        <v>0.44</v>
      </c>
      <c r="E120" s="15">
        <v>0.02</v>
      </c>
      <c r="F120" s="15">
        <v>15.37</v>
      </c>
      <c r="G120" s="15">
        <v>68.25</v>
      </c>
      <c r="H120" s="78" t="s">
        <v>347</v>
      </c>
    </row>
    <row r="121" spans="1:10" ht="16.5" thickBot="1">
      <c r="A121" s="154"/>
      <c r="B121" s="14" t="s">
        <v>348</v>
      </c>
      <c r="C121" s="14">
        <v>40</v>
      </c>
      <c r="D121" s="14">
        <v>2.64</v>
      </c>
      <c r="E121" s="14">
        <v>0.48</v>
      </c>
      <c r="F121" s="14">
        <v>16.72</v>
      </c>
      <c r="G121" s="14">
        <v>73.599999999999994</v>
      </c>
      <c r="H121" s="22" t="s">
        <v>349</v>
      </c>
    </row>
    <row r="122" spans="1:10" ht="16.5" thickBot="1">
      <c r="A122" s="155"/>
      <c r="B122" s="100" t="s">
        <v>17</v>
      </c>
      <c r="C122" s="36">
        <f>SUM(C116:C121)</f>
        <v>655</v>
      </c>
      <c r="D122" s="36">
        <f>SUM(D116:D121)</f>
        <v>23.590000000000003</v>
      </c>
      <c r="E122" s="36">
        <v>15.75</v>
      </c>
      <c r="F122" s="36">
        <v>86.66</v>
      </c>
      <c r="G122" s="36">
        <f>SUM(G116:G121)</f>
        <v>529.16999999999996</v>
      </c>
      <c r="H122" s="67"/>
    </row>
    <row r="123" spans="1:10" ht="16.5" customHeight="1">
      <c r="A123" s="149" t="s">
        <v>18</v>
      </c>
      <c r="B123" s="30" t="s">
        <v>429</v>
      </c>
      <c r="C123" s="30">
        <v>150</v>
      </c>
      <c r="D123" s="30">
        <v>17.5</v>
      </c>
      <c r="E123" s="30">
        <v>25.14</v>
      </c>
      <c r="F123" s="30">
        <v>32.33</v>
      </c>
      <c r="G123" s="30">
        <v>475.82</v>
      </c>
      <c r="H123" s="31" t="s">
        <v>428</v>
      </c>
    </row>
    <row r="124" spans="1:10" ht="18" customHeight="1">
      <c r="A124" s="150"/>
      <c r="B124" s="45" t="s">
        <v>158</v>
      </c>
      <c r="C124" s="46">
        <v>200</v>
      </c>
      <c r="D124" s="45">
        <v>1.4</v>
      </c>
      <c r="E124" s="45">
        <v>1.4</v>
      </c>
      <c r="F124" s="45">
        <v>11.2</v>
      </c>
      <c r="G124" s="45">
        <v>61</v>
      </c>
      <c r="H124" s="65" t="s">
        <v>449</v>
      </c>
    </row>
    <row r="125" spans="1:10" ht="18.75">
      <c r="A125" s="150"/>
      <c r="B125" s="109" t="s">
        <v>20</v>
      </c>
      <c r="C125" s="109">
        <v>20</v>
      </c>
      <c r="D125" s="14">
        <v>1.52</v>
      </c>
      <c r="E125" s="14">
        <v>0.18</v>
      </c>
      <c r="F125" s="14">
        <v>10.02</v>
      </c>
      <c r="G125" s="14">
        <v>46.97</v>
      </c>
      <c r="H125" s="22" t="s">
        <v>492</v>
      </c>
    </row>
    <row r="126" spans="1:10" ht="16.5" thickBot="1">
      <c r="A126" s="150"/>
      <c r="B126" s="14" t="s">
        <v>354</v>
      </c>
      <c r="C126" s="14">
        <v>18</v>
      </c>
      <c r="D126" s="17">
        <v>1.32</v>
      </c>
      <c r="E126" s="14">
        <v>1.56</v>
      </c>
      <c r="F126" s="17">
        <v>10.32</v>
      </c>
      <c r="G126" s="17">
        <v>59.82</v>
      </c>
      <c r="H126" s="22" t="s">
        <v>490</v>
      </c>
    </row>
    <row r="127" spans="1:10" ht="16.5" thickBot="1">
      <c r="A127" s="151"/>
      <c r="B127" s="100" t="s">
        <v>21</v>
      </c>
      <c r="C127" s="66">
        <f t="shared" ref="C127:G127" si="4">SUM(C123:C126)</f>
        <v>388</v>
      </c>
      <c r="D127" s="66">
        <f t="shared" si="4"/>
        <v>21.74</v>
      </c>
      <c r="E127" s="66">
        <f t="shared" si="4"/>
        <v>28.279999999999998</v>
      </c>
      <c r="F127" s="66">
        <f t="shared" si="4"/>
        <v>63.87</v>
      </c>
      <c r="G127" s="66">
        <f t="shared" si="4"/>
        <v>643.61</v>
      </c>
      <c r="H127" s="67"/>
    </row>
    <row r="128" spans="1:10" ht="23.25" customHeight="1" thickBot="1">
      <c r="A128" s="85"/>
      <c r="B128" s="102" t="s">
        <v>45</v>
      </c>
      <c r="C128" s="69">
        <v>1583</v>
      </c>
      <c r="D128" s="69">
        <v>57.88</v>
      </c>
      <c r="E128" s="69">
        <v>54.36</v>
      </c>
      <c r="F128" s="69">
        <v>258.58</v>
      </c>
      <c r="G128" s="69">
        <v>1752.71</v>
      </c>
      <c r="H128" s="37"/>
    </row>
    <row r="129" spans="1:8" ht="20.25" customHeight="1" thickBot="1">
      <c r="A129" s="86"/>
      <c r="B129" s="81"/>
      <c r="C129" s="81"/>
      <c r="D129" s="82" t="s">
        <v>46</v>
      </c>
      <c r="E129" s="81"/>
      <c r="F129" s="81"/>
      <c r="G129" s="81"/>
      <c r="H129" s="83"/>
    </row>
    <row r="130" spans="1:8" ht="29.25" customHeight="1">
      <c r="A130" s="152" t="s">
        <v>11</v>
      </c>
      <c r="B130" s="30" t="s">
        <v>47</v>
      </c>
      <c r="C130" s="55">
        <v>180</v>
      </c>
      <c r="D130" s="30">
        <v>5.9</v>
      </c>
      <c r="E130" s="30">
        <v>5.4</v>
      </c>
      <c r="F130" s="30">
        <v>29.3</v>
      </c>
      <c r="G130" s="30">
        <v>185</v>
      </c>
      <c r="H130" s="31" t="s">
        <v>430</v>
      </c>
    </row>
    <row r="131" spans="1:8" ht="15.75">
      <c r="A131" s="152"/>
      <c r="B131" s="29" t="s">
        <v>357</v>
      </c>
      <c r="C131" s="29">
        <v>13</v>
      </c>
      <c r="D131" s="29">
        <v>3.1</v>
      </c>
      <c r="E131" s="29">
        <v>3.2</v>
      </c>
      <c r="F131" s="29">
        <v>0</v>
      </c>
      <c r="G131" s="29">
        <v>42.9</v>
      </c>
      <c r="H131" s="63" t="s">
        <v>360</v>
      </c>
    </row>
    <row r="132" spans="1:8" ht="15.75">
      <c r="A132" s="152"/>
      <c r="B132" s="29" t="s">
        <v>358</v>
      </c>
      <c r="C132" s="29">
        <v>40</v>
      </c>
      <c r="D132" s="29">
        <v>3.08</v>
      </c>
      <c r="E132" s="29">
        <v>1.2</v>
      </c>
      <c r="F132" s="29">
        <v>21.32</v>
      </c>
      <c r="G132" s="29">
        <v>95.57</v>
      </c>
      <c r="H132" s="63" t="s">
        <v>361</v>
      </c>
    </row>
    <row r="133" spans="1:8" ht="16.5" thickBot="1">
      <c r="A133" s="152"/>
      <c r="B133" s="29" t="s">
        <v>24</v>
      </c>
      <c r="C133" s="29">
        <v>180</v>
      </c>
      <c r="D133" s="29">
        <v>2.52</v>
      </c>
      <c r="E133" s="29">
        <v>2.5299999999999998</v>
      </c>
      <c r="F133" s="29">
        <v>12.72</v>
      </c>
      <c r="G133" s="29">
        <v>95.63</v>
      </c>
      <c r="H133" s="63" t="s">
        <v>362</v>
      </c>
    </row>
    <row r="134" spans="1:8" ht="16.5" thickBot="1">
      <c r="A134" s="84"/>
      <c r="B134" s="100" t="s">
        <v>12</v>
      </c>
      <c r="C134" s="95" t="s">
        <v>477</v>
      </c>
      <c r="D134" s="36">
        <f t="shared" ref="D134:G134" si="5">SUM(D130:D133)</f>
        <v>14.6</v>
      </c>
      <c r="E134" s="36">
        <f t="shared" si="5"/>
        <v>12.33</v>
      </c>
      <c r="F134" s="36">
        <f t="shared" si="5"/>
        <v>63.34</v>
      </c>
      <c r="G134" s="36">
        <f t="shared" si="5"/>
        <v>419.1</v>
      </c>
      <c r="H134" s="74"/>
    </row>
    <row r="135" spans="1:8" ht="28.5" customHeight="1" thickBot="1">
      <c r="A135" s="34" t="s">
        <v>13</v>
      </c>
      <c r="B135" s="35" t="s">
        <v>431</v>
      </c>
      <c r="C135" s="35">
        <v>150</v>
      </c>
      <c r="D135" s="47">
        <v>0.94499999999999995</v>
      </c>
      <c r="E135" s="35">
        <v>0.21</v>
      </c>
      <c r="F135" s="35">
        <v>10.81</v>
      </c>
      <c r="G135" s="35">
        <v>43</v>
      </c>
      <c r="H135" s="48" t="s">
        <v>432</v>
      </c>
    </row>
    <row r="136" spans="1:8" ht="30.75">
      <c r="A136" s="149" t="s">
        <v>14</v>
      </c>
      <c r="B136" s="30" t="s">
        <v>433</v>
      </c>
      <c r="C136" s="30">
        <v>50</v>
      </c>
      <c r="D136" s="30">
        <v>0.43</v>
      </c>
      <c r="E136" s="30">
        <v>1.72</v>
      </c>
      <c r="F136" s="30">
        <v>2.08</v>
      </c>
      <c r="G136" s="30">
        <v>24</v>
      </c>
      <c r="H136" s="31" t="s">
        <v>434</v>
      </c>
    </row>
    <row r="137" spans="1:8" ht="15.75">
      <c r="A137" s="150"/>
      <c r="B137" s="14" t="s">
        <v>147</v>
      </c>
      <c r="C137" s="15">
        <v>180</v>
      </c>
      <c r="D137" s="14">
        <v>1.3</v>
      </c>
      <c r="E137" s="14">
        <v>2.2999999999999998</v>
      </c>
      <c r="F137" s="14">
        <v>6.7</v>
      </c>
      <c r="G137" s="14">
        <v>48</v>
      </c>
      <c r="H137" s="50" t="s">
        <v>435</v>
      </c>
    </row>
    <row r="138" spans="1:8" ht="15.75">
      <c r="A138" s="150"/>
      <c r="B138" s="14" t="s">
        <v>500</v>
      </c>
      <c r="C138" s="14">
        <v>200</v>
      </c>
      <c r="D138" s="56">
        <v>15.7</v>
      </c>
      <c r="E138" s="56">
        <v>15.7</v>
      </c>
      <c r="F138" s="56">
        <v>21.9</v>
      </c>
      <c r="G138" s="56">
        <v>285</v>
      </c>
      <c r="H138" s="22" t="s">
        <v>501</v>
      </c>
    </row>
    <row r="139" spans="1:8" ht="18.75">
      <c r="A139" s="150"/>
      <c r="B139" s="109" t="s">
        <v>366</v>
      </c>
      <c r="C139" s="109">
        <v>180</v>
      </c>
      <c r="D139" s="14">
        <v>0.43</v>
      </c>
      <c r="E139" s="14">
        <v>0</v>
      </c>
      <c r="F139" s="14">
        <v>15.54</v>
      </c>
      <c r="G139" s="14">
        <v>65.03</v>
      </c>
      <c r="H139" s="22" t="s">
        <v>369</v>
      </c>
    </row>
    <row r="140" spans="1:8" ht="16.5" thickBot="1">
      <c r="A140" s="150"/>
      <c r="B140" s="14" t="s">
        <v>348</v>
      </c>
      <c r="C140" s="14">
        <v>40</v>
      </c>
      <c r="D140" s="14">
        <v>2.64</v>
      </c>
      <c r="E140" s="14">
        <v>0.48</v>
      </c>
      <c r="F140" s="14">
        <v>16.72</v>
      </c>
      <c r="G140" s="14">
        <v>73.599999999999994</v>
      </c>
      <c r="H140" s="22" t="s">
        <v>349</v>
      </c>
    </row>
    <row r="141" spans="1:8" ht="16.5" thickBot="1">
      <c r="A141" s="151"/>
      <c r="B141" s="100" t="s">
        <v>17</v>
      </c>
      <c r="C141" s="36">
        <f>SUM(C136:C140)</f>
        <v>650</v>
      </c>
      <c r="D141" s="36">
        <f>SUM(D136:D140)</f>
        <v>20.5</v>
      </c>
      <c r="E141" s="36">
        <f>SUM(E136:E140)</f>
        <v>20.2</v>
      </c>
      <c r="F141" s="36">
        <f>SUM(F136:F140)</f>
        <v>62.94</v>
      </c>
      <c r="G141" s="36">
        <f>SUM(G136:G140)</f>
        <v>495.63</v>
      </c>
      <c r="H141" s="67"/>
    </row>
    <row r="142" spans="1:8" ht="30.75">
      <c r="A142" s="149" t="s">
        <v>334</v>
      </c>
      <c r="B142" s="30" t="s">
        <v>436</v>
      </c>
      <c r="C142" s="30">
        <v>160</v>
      </c>
      <c r="D142" s="30">
        <v>20.2</v>
      </c>
      <c r="E142" s="30">
        <v>13.64</v>
      </c>
      <c r="F142" s="30">
        <v>6.01</v>
      </c>
      <c r="G142" s="30">
        <v>252.26</v>
      </c>
      <c r="H142" s="31" t="s">
        <v>437</v>
      </c>
    </row>
    <row r="143" spans="1:8" ht="15.75" customHeight="1">
      <c r="A143" s="150"/>
      <c r="B143" s="45" t="s">
        <v>158</v>
      </c>
      <c r="C143" s="46">
        <v>200</v>
      </c>
      <c r="D143" s="45">
        <v>1.4</v>
      </c>
      <c r="E143" s="45">
        <v>1.4</v>
      </c>
      <c r="F143" s="45">
        <v>11.2</v>
      </c>
      <c r="G143" s="45">
        <v>61</v>
      </c>
      <c r="H143" s="65" t="s">
        <v>449</v>
      </c>
    </row>
    <row r="144" spans="1:8" ht="15.75">
      <c r="A144" s="150"/>
      <c r="B144" s="14" t="s">
        <v>493</v>
      </c>
      <c r="C144" s="14">
        <v>100</v>
      </c>
      <c r="D144" s="14">
        <v>6.08</v>
      </c>
      <c r="E144" s="14">
        <v>7.12</v>
      </c>
      <c r="F144" s="14">
        <v>45.36</v>
      </c>
      <c r="G144" s="14">
        <v>272.52999999999997</v>
      </c>
      <c r="H144" s="22" t="s">
        <v>494</v>
      </c>
    </row>
    <row r="145" spans="1:8" ht="19.5" thickBot="1">
      <c r="A145" s="150"/>
      <c r="B145" s="109" t="s">
        <v>20</v>
      </c>
      <c r="C145" s="109">
        <v>20</v>
      </c>
      <c r="D145" s="14">
        <v>1.52</v>
      </c>
      <c r="E145" s="14">
        <v>0.18</v>
      </c>
      <c r="F145" s="14">
        <v>10.02</v>
      </c>
      <c r="G145" s="14">
        <v>46.97</v>
      </c>
      <c r="H145" s="22" t="s">
        <v>356</v>
      </c>
    </row>
    <row r="146" spans="1:8" ht="16.5" thickBot="1">
      <c r="A146" s="150"/>
      <c r="B146" s="100" t="s">
        <v>21</v>
      </c>
      <c r="C146" s="36">
        <f>SUM(C142:C145)</f>
        <v>480</v>
      </c>
      <c r="D146" s="36">
        <f>SUM(D142:D145)</f>
        <v>29.2</v>
      </c>
      <c r="E146" s="36">
        <f>SUM(E142:E145)</f>
        <v>22.34</v>
      </c>
      <c r="F146" s="36">
        <f>SUM(F142:F145)</f>
        <v>72.59</v>
      </c>
      <c r="G146" s="36">
        <f>SUM(G142:G145)</f>
        <v>632.76</v>
      </c>
      <c r="H146" s="67"/>
    </row>
    <row r="147" spans="1:8" ht="29.25" customHeight="1" thickBot="1">
      <c r="A147" s="88"/>
      <c r="B147" s="87" t="s">
        <v>50</v>
      </c>
      <c r="C147" s="69">
        <f>C134+C135+C141+C146</f>
        <v>1693</v>
      </c>
      <c r="D147" s="69">
        <f>D134+D135+D141+D146</f>
        <v>65.245000000000005</v>
      </c>
      <c r="E147" s="69">
        <f>E134+E135+E141+E146</f>
        <v>55.08</v>
      </c>
      <c r="F147" s="69">
        <f>F134+F135+F141+F146</f>
        <v>209.68</v>
      </c>
      <c r="G147" s="69">
        <v>1590.49</v>
      </c>
      <c r="H147" s="37"/>
    </row>
    <row r="148" spans="1:8" ht="18.75" customHeight="1" thickBot="1">
      <c r="A148" s="86"/>
      <c r="B148" s="161" t="s">
        <v>51</v>
      </c>
      <c r="C148" s="162"/>
      <c r="D148" s="162"/>
      <c r="E148" s="162"/>
      <c r="F148" s="162"/>
      <c r="G148" s="162"/>
      <c r="H148" s="163"/>
    </row>
    <row r="149" spans="1:8" ht="24" customHeight="1">
      <c r="A149" s="125" t="s">
        <v>11</v>
      </c>
      <c r="B149" s="14" t="s">
        <v>438</v>
      </c>
      <c r="C149" s="44" t="s">
        <v>337</v>
      </c>
      <c r="D149" s="14">
        <v>4.3899999999999997</v>
      </c>
      <c r="E149" s="14">
        <v>5.79</v>
      </c>
      <c r="F149" s="14">
        <v>22</v>
      </c>
      <c r="G149" s="14">
        <v>168.43</v>
      </c>
      <c r="H149" s="22" t="s">
        <v>439</v>
      </c>
    </row>
    <row r="150" spans="1:8" ht="15.75">
      <c r="A150" s="130"/>
      <c r="B150" s="60" t="s">
        <v>48</v>
      </c>
      <c r="C150" s="44" t="s">
        <v>376</v>
      </c>
      <c r="D150" s="14">
        <v>3.1</v>
      </c>
      <c r="E150" s="14">
        <v>5.32</v>
      </c>
      <c r="F150" s="14">
        <v>21.36</v>
      </c>
      <c r="G150" s="14">
        <v>133.59</v>
      </c>
      <c r="H150" s="22" t="s">
        <v>377</v>
      </c>
    </row>
    <row r="151" spans="1:8" ht="15.75">
      <c r="A151" s="130"/>
      <c r="B151" s="29" t="s">
        <v>357</v>
      </c>
      <c r="C151" s="29">
        <v>13</v>
      </c>
      <c r="D151" s="29">
        <v>3.1</v>
      </c>
      <c r="E151" s="29">
        <v>3.2</v>
      </c>
      <c r="F151" s="29">
        <v>0</v>
      </c>
      <c r="G151" s="29">
        <v>42.9</v>
      </c>
      <c r="H151" s="63" t="s">
        <v>360</v>
      </c>
    </row>
    <row r="152" spans="1:8" ht="16.5" thickBot="1">
      <c r="A152" s="128"/>
      <c r="B152" s="29" t="s">
        <v>24</v>
      </c>
      <c r="C152" s="29">
        <v>180</v>
      </c>
      <c r="D152" s="29">
        <v>2.52</v>
      </c>
      <c r="E152" s="29">
        <v>2.5299999999999998</v>
      </c>
      <c r="F152" s="29">
        <v>12.72</v>
      </c>
      <c r="G152" s="29">
        <v>95.63</v>
      </c>
      <c r="H152" s="63" t="s">
        <v>362</v>
      </c>
    </row>
    <row r="153" spans="1:8" ht="16.5" thickBot="1">
      <c r="A153" s="89"/>
      <c r="B153" s="100" t="s">
        <v>12</v>
      </c>
      <c r="C153" s="95">
        <f>C149+C150+C152</f>
        <v>405</v>
      </c>
      <c r="D153" s="36">
        <f>SUM(D149:D152)</f>
        <v>13.11</v>
      </c>
      <c r="E153" s="36">
        <f>SUM(E149:E152)</f>
        <v>16.84</v>
      </c>
      <c r="F153" s="36">
        <f>SUM(F149:F152)</f>
        <v>56.08</v>
      </c>
      <c r="G153" s="36">
        <f>SUM(G149:G152)</f>
        <v>440.54999999999995</v>
      </c>
      <c r="H153" s="74"/>
    </row>
    <row r="154" spans="1:8" ht="29.25" customHeight="1" thickBot="1">
      <c r="A154" s="104" t="s">
        <v>13</v>
      </c>
      <c r="B154" s="35" t="s">
        <v>339</v>
      </c>
      <c r="C154" s="35">
        <v>100</v>
      </c>
      <c r="D154" s="47">
        <v>0.5</v>
      </c>
      <c r="E154" s="35">
        <v>0.1</v>
      </c>
      <c r="F154" s="35">
        <v>10.1</v>
      </c>
      <c r="G154" s="35">
        <v>46.77</v>
      </c>
      <c r="H154" s="48" t="s">
        <v>340</v>
      </c>
    </row>
    <row r="155" spans="1:8" ht="30.75">
      <c r="A155" s="164"/>
      <c r="B155" s="15" t="s">
        <v>440</v>
      </c>
      <c r="C155" s="14">
        <v>200</v>
      </c>
      <c r="D155" s="15">
        <v>1.7</v>
      </c>
      <c r="E155" s="15">
        <v>1.1000000000000001</v>
      </c>
      <c r="F155" s="15">
        <v>12.2</v>
      </c>
      <c r="G155" s="15">
        <v>63</v>
      </c>
      <c r="H155" s="50" t="s">
        <v>441</v>
      </c>
    </row>
    <row r="156" spans="1:8" ht="15.75">
      <c r="A156" s="164"/>
      <c r="B156" s="14" t="s">
        <v>442</v>
      </c>
      <c r="C156" s="14">
        <v>80</v>
      </c>
      <c r="D156" s="14">
        <v>9.6999999999999993</v>
      </c>
      <c r="E156" s="14">
        <v>10.5</v>
      </c>
      <c r="F156" s="14">
        <v>1.8</v>
      </c>
      <c r="G156" s="14">
        <v>140</v>
      </c>
      <c r="H156" s="22" t="s">
        <v>443</v>
      </c>
    </row>
    <row r="157" spans="1:8" ht="15.75">
      <c r="A157" s="164"/>
      <c r="B157" s="112" t="s">
        <v>16</v>
      </c>
      <c r="C157" s="112">
        <v>150</v>
      </c>
      <c r="D157" s="15">
        <v>3.51</v>
      </c>
      <c r="E157" s="15">
        <v>2.83</v>
      </c>
      <c r="F157" s="15">
        <v>17.55</v>
      </c>
      <c r="G157" s="15">
        <v>105.88</v>
      </c>
      <c r="H157" s="78" t="s">
        <v>444</v>
      </c>
    </row>
    <row r="158" spans="1:8" ht="15.75">
      <c r="A158" s="164"/>
      <c r="B158" s="14" t="s">
        <v>93</v>
      </c>
      <c r="C158" s="14">
        <v>180</v>
      </c>
      <c r="D158" s="15">
        <v>0.44</v>
      </c>
      <c r="E158" s="15">
        <v>0.02</v>
      </c>
      <c r="F158" s="15">
        <v>15.37</v>
      </c>
      <c r="G158" s="15">
        <v>68.25</v>
      </c>
      <c r="H158" s="78" t="s">
        <v>383</v>
      </c>
    </row>
    <row r="159" spans="1:8" ht="16.5" thickBot="1">
      <c r="A159" s="164"/>
      <c r="B159" s="14" t="s">
        <v>348</v>
      </c>
      <c r="C159" s="14">
        <v>40</v>
      </c>
      <c r="D159" s="14">
        <v>2.64</v>
      </c>
      <c r="E159" s="14">
        <v>0.48</v>
      </c>
      <c r="F159" s="14">
        <v>16.72</v>
      </c>
      <c r="G159" s="14">
        <v>73.599999999999994</v>
      </c>
      <c r="H159" s="22" t="s">
        <v>349</v>
      </c>
    </row>
    <row r="160" spans="1:8" ht="16.5" thickBot="1">
      <c r="A160" s="80"/>
      <c r="B160" s="100" t="s">
        <v>17</v>
      </c>
      <c r="C160" s="36">
        <f>SUM(C155:C159)</f>
        <v>650</v>
      </c>
      <c r="D160" s="36">
        <f>SUM(D155:D159)</f>
        <v>17.989999999999998</v>
      </c>
      <c r="E160" s="36">
        <f>SUM(E155:E159)</f>
        <v>14.93</v>
      </c>
      <c r="F160" s="36">
        <f>SUM(F155:F159)</f>
        <v>63.64</v>
      </c>
      <c r="G160" s="36">
        <f>SUM(G155:G159)</f>
        <v>450.73</v>
      </c>
      <c r="H160" s="43"/>
    </row>
    <row r="161" spans="1:8" ht="15.75">
      <c r="A161" s="149" t="s">
        <v>18</v>
      </c>
      <c r="B161" s="57" t="s">
        <v>445</v>
      </c>
      <c r="C161" s="57">
        <v>150</v>
      </c>
      <c r="D161" s="57">
        <v>9.6199999999999992</v>
      </c>
      <c r="E161" s="57">
        <v>8.7200000000000006</v>
      </c>
      <c r="F161" s="57">
        <v>14.73</v>
      </c>
      <c r="G161" s="57">
        <v>195.4</v>
      </c>
      <c r="H161" s="58" t="s">
        <v>446</v>
      </c>
    </row>
    <row r="162" spans="1:8" ht="15.75" customHeight="1">
      <c r="A162" s="150"/>
      <c r="B162" s="109" t="s">
        <v>158</v>
      </c>
      <c r="C162" s="109">
        <v>200</v>
      </c>
      <c r="D162" s="14">
        <v>1.4</v>
      </c>
      <c r="E162" s="14">
        <v>1.4</v>
      </c>
      <c r="F162" s="14">
        <v>11.2</v>
      </c>
      <c r="G162" s="14">
        <v>61</v>
      </c>
      <c r="H162" s="22" t="s">
        <v>449</v>
      </c>
    </row>
    <row r="163" spans="1:8" ht="18.75">
      <c r="A163" s="150"/>
      <c r="B163" s="109" t="s">
        <v>20</v>
      </c>
      <c r="C163" s="109">
        <v>20</v>
      </c>
      <c r="D163" s="14">
        <v>1.52</v>
      </c>
      <c r="E163" s="14">
        <v>0.18</v>
      </c>
      <c r="F163" s="14">
        <v>10.02</v>
      </c>
      <c r="G163" s="14">
        <v>46.97</v>
      </c>
      <c r="H163" s="22" t="s">
        <v>356</v>
      </c>
    </row>
    <row r="164" spans="1:8" ht="15.75">
      <c r="A164" s="150"/>
      <c r="B164" s="14" t="s">
        <v>447</v>
      </c>
      <c r="C164" s="14">
        <v>20</v>
      </c>
      <c r="D164" s="14">
        <v>0.08</v>
      </c>
      <c r="E164" s="14">
        <v>0</v>
      </c>
      <c r="F164" s="14">
        <v>15.32</v>
      </c>
      <c r="G164" s="14">
        <v>59.58</v>
      </c>
      <c r="H164" s="14" t="s">
        <v>448</v>
      </c>
    </row>
    <row r="165" spans="1:8" ht="16.5" thickBot="1">
      <c r="A165" s="150"/>
      <c r="B165" s="79" t="s">
        <v>495</v>
      </c>
      <c r="C165" s="32">
        <v>50</v>
      </c>
      <c r="D165" s="32">
        <v>0.9</v>
      </c>
      <c r="E165" s="32">
        <v>4.04</v>
      </c>
      <c r="F165" s="32">
        <v>4.22</v>
      </c>
      <c r="G165" s="32">
        <v>55.61</v>
      </c>
      <c r="H165" s="33" t="s">
        <v>496</v>
      </c>
    </row>
    <row r="166" spans="1:8" ht="16.5" thickBot="1">
      <c r="A166" s="80"/>
      <c r="B166" s="100" t="s">
        <v>21</v>
      </c>
      <c r="C166" s="42">
        <f>SUM(C161:C165)</f>
        <v>440</v>
      </c>
      <c r="D166" s="42">
        <f t="shared" ref="D166:G166" si="6">SUM(D161:D165)</f>
        <v>13.52</v>
      </c>
      <c r="E166" s="42">
        <f t="shared" si="6"/>
        <v>14.34</v>
      </c>
      <c r="F166" s="42">
        <f t="shared" si="6"/>
        <v>55.49</v>
      </c>
      <c r="G166" s="42">
        <f t="shared" si="6"/>
        <v>418.56</v>
      </c>
      <c r="H166" s="61"/>
    </row>
    <row r="167" spans="1:8" ht="27.75" customHeight="1" thickBot="1">
      <c r="B167" s="102" t="s">
        <v>52</v>
      </c>
      <c r="C167" s="69">
        <v>1595</v>
      </c>
      <c r="D167" s="69">
        <v>45.12</v>
      </c>
      <c r="E167" s="69">
        <f>E153+E154+E160+E166</f>
        <v>46.21</v>
      </c>
      <c r="F167" s="69">
        <f>F153+F154+F160+F166</f>
        <v>185.31</v>
      </c>
      <c r="G167" s="69">
        <f>G153+G154+G160+G166</f>
        <v>1356.61</v>
      </c>
      <c r="H167" s="37"/>
    </row>
    <row r="168" spans="1:8" ht="20.25" customHeight="1" thickBot="1">
      <c r="B168" s="165" t="s">
        <v>53</v>
      </c>
      <c r="C168" s="162"/>
      <c r="D168" s="162"/>
      <c r="E168" s="162"/>
      <c r="F168" s="162"/>
      <c r="G168" s="162"/>
      <c r="H168" s="163"/>
    </row>
    <row r="169" spans="1:8" ht="33.75" customHeight="1">
      <c r="A169" s="164" t="s">
        <v>11</v>
      </c>
      <c r="B169" s="30" t="s">
        <v>450</v>
      </c>
      <c r="C169" s="30">
        <v>200</v>
      </c>
      <c r="D169" s="30">
        <v>5.5</v>
      </c>
      <c r="E169" s="30">
        <v>6.37</v>
      </c>
      <c r="F169" s="30">
        <v>28.63</v>
      </c>
      <c r="G169" s="30">
        <v>215.33</v>
      </c>
      <c r="H169" s="31" t="s">
        <v>451</v>
      </c>
    </row>
    <row r="170" spans="1:8" ht="15.75">
      <c r="A170" s="164"/>
      <c r="B170" s="60" t="s">
        <v>48</v>
      </c>
      <c r="C170" s="44" t="s">
        <v>376</v>
      </c>
      <c r="D170" s="14">
        <v>3.1</v>
      </c>
      <c r="E170" s="14">
        <v>5.32</v>
      </c>
      <c r="F170" s="14">
        <v>21.36</v>
      </c>
      <c r="G170" s="14">
        <v>133.59</v>
      </c>
      <c r="H170" s="22" t="s">
        <v>377</v>
      </c>
    </row>
    <row r="171" spans="1:8" ht="16.5" thickBot="1">
      <c r="A171" s="164"/>
      <c r="B171" s="14" t="s">
        <v>28</v>
      </c>
      <c r="C171" s="44" t="s">
        <v>337</v>
      </c>
      <c r="D171" s="14">
        <v>3.39</v>
      </c>
      <c r="E171" s="14">
        <v>3.23</v>
      </c>
      <c r="F171" s="14">
        <v>21.56</v>
      </c>
      <c r="G171" s="14">
        <v>140.76</v>
      </c>
      <c r="H171" s="22" t="s">
        <v>338</v>
      </c>
    </row>
    <row r="172" spans="1:8" ht="16.5" thickBot="1">
      <c r="A172" s="80"/>
      <c r="B172" s="100" t="s">
        <v>12</v>
      </c>
      <c r="C172" s="95" t="s">
        <v>502</v>
      </c>
      <c r="D172" s="36">
        <f>SUM(D169:D171)</f>
        <v>11.99</v>
      </c>
      <c r="E172" s="36">
        <f>SUM(E169:E171)</f>
        <v>14.920000000000002</v>
      </c>
      <c r="F172" s="36">
        <f>SUM(F169:F171)</f>
        <v>71.55</v>
      </c>
      <c r="G172" s="36">
        <f>SUM(G169:G171)</f>
        <v>489.68</v>
      </c>
      <c r="H172" s="48"/>
    </row>
    <row r="173" spans="1:8" ht="30" customHeight="1" thickBot="1">
      <c r="A173" s="34" t="s">
        <v>13</v>
      </c>
      <c r="B173" s="35" t="s">
        <v>389</v>
      </c>
      <c r="C173" s="35">
        <v>120</v>
      </c>
      <c r="D173" s="47">
        <v>0.42</v>
      </c>
      <c r="E173" s="35">
        <v>0.42</v>
      </c>
      <c r="F173" s="35">
        <v>12.46</v>
      </c>
      <c r="G173" s="35">
        <v>48.42</v>
      </c>
      <c r="H173" s="48" t="s">
        <v>390</v>
      </c>
    </row>
    <row r="174" spans="1:8" ht="15.75">
      <c r="A174" s="129" t="s">
        <v>14</v>
      </c>
      <c r="B174" s="14" t="s">
        <v>452</v>
      </c>
      <c r="C174" s="14">
        <v>180</v>
      </c>
      <c r="D174" s="14">
        <v>2.4</v>
      </c>
      <c r="E174" s="14">
        <v>3.2</v>
      </c>
      <c r="F174" s="14">
        <v>10.1</v>
      </c>
      <c r="G174" s="14">
        <v>73</v>
      </c>
      <c r="H174" s="38" t="s">
        <v>453</v>
      </c>
    </row>
    <row r="175" spans="1:8" ht="15.75">
      <c r="A175" s="130"/>
      <c r="B175" s="15" t="s">
        <v>454</v>
      </c>
      <c r="C175" s="15">
        <v>80</v>
      </c>
      <c r="D175" s="15">
        <v>10.1</v>
      </c>
      <c r="E175" s="15">
        <v>10.5</v>
      </c>
      <c r="F175" s="15">
        <v>2.1</v>
      </c>
      <c r="G175" s="15">
        <v>144</v>
      </c>
      <c r="H175" s="50" t="s">
        <v>455</v>
      </c>
    </row>
    <row r="176" spans="1:8" ht="15.75">
      <c r="A176" s="130"/>
      <c r="B176" s="14" t="s">
        <v>30</v>
      </c>
      <c r="C176" s="14">
        <v>150</v>
      </c>
      <c r="D176" s="15">
        <v>3.1</v>
      </c>
      <c r="E176" s="15">
        <v>4.2</v>
      </c>
      <c r="F176" s="15">
        <v>20.6</v>
      </c>
      <c r="G176" s="15">
        <v>135</v>
      </c>
      <c r="H176" s="78" t="s">
        <v>346</v>
      </c>
    </row>
    <row r="177" spans="1:9" ht="15.75">
      <c r="A177" s="130"/>
      <c r="B177" s="112" t="s">
        <v>397</v>
      </c>
      <c r="C177" s="112">
        <v>180</v>
      </c>
      <c r="D177" s="15">
        <v>0</v>
      </c>
      <c r="E177" s="15">
        <v>0</v>
      </c>
      <c r="F177" s="15">
        <v>4.91</v>
      </c>
      <c r="G177" s="15">
        <v>21.74</v>
      </c>
      <c r="H177" s="78" t="s">
        <v>398</v>
      </c>
    </row>
    <row r="178" spans="1:9" ht="30.75">
      <c r="A178" s="130"/>
      <c r="B178" s="112" t="s">
        <v>456</v>
      </c>
      <c r="C178" s="112">
        <v>60</v>
      </c>
      <c r="D178" s="15">
        <v>0.6</v>
      </c>
      <c r="E178" s="15">
        <v>4</v>
      </c>
      <c r="F178" s="15">
        <v>7.2</v>
      </c>
      <c r="G178" s="15">
        <v>62</v>
      </c>
      <c r="H178" s="78" t="s">
        <v>457</v>
      </c>
    </row>
    <row r="179" spans="1:9" ht="16.5" thickBot="1">
      <c r="A179" s="130"/>
      <c r="B179" s="14" t="s">
        <v>348</v>
      </c>
      <c r="C179" s="14">
        <v>40</v>
      </c>
      <c r="D179" s="14">
        <v>2.64</v>
      </c>
      <c r="E179" s="14">
        <v>0.48</v>
      </c>
      <c r="F179" s="14">
        <v>16.72</v>
      </c>
      <c r="G179" s="14">
        <v>73.599999999999994</v>
      </c>
      <c r="H179" s="22" t="s">
        <v>349</v>
      </c>
    </row>
    <row r="180" spans="1:9" ht="16.5" thickBot="1">
      <c r="A180" s="130"/>
      <c r="B180" s="101"/>
      <c r="C180" s="36">
        <v>690</v>
      </c>
      <c r="D180" s="36">
        <f>SUM(D174:D179)</f>
        <v>18.84</v>
      </c>
      <c r="E180" s="36">
        <v>22.38</v>
      </c>
      <c r="F180" s="36">
        <v>61.63</v>
      </c>
      <c r="G180" s="36">
        <f>SUM(G174:G179)</f>
        <v>509.34000000000003</v>
      </c>
      <c r="H180" s="48"/>
    </row>
    <row r="181" spans="1:9" ht="16.5" thickBot="1">
      <c r="A181" s="100" t="s">
        <v>17</v>
      </c>
    </row>
    <row r="182" spans="1:9" ht="30">
      <c r="A182" s="106" t="s">
        <v>18</v>
      </c>
      <c r="B182" s="30" t="s">
        <v>458</v>
      </c>
      <c r="C182" s="30">
        <v>165</v>
      </c>
      <c r="D182" s="30">
        <v>4.9400000000000004</v>
      </c>
      <c r="E182" s="30">
        <v>9.8800000000000008</v>
      </c>
      <c r="F182" s="30">
        <v>6.75</v>
      </c>
      <c r="G182" s="30">
        <v>140.78</v>
      </c>
      <c r="H182" s="30" t="s">
        <v>459</v>
      </c>
    </row>
    <row r="183" spans="1:9" ht="15.75">
      <c r="A183" s="105"/>
      <c r="B183" s="98" t="s">
        <v>460</v>
      </c>
      <c r="C183" s="29">
        <v>150</v>
      </c>
      <c r="D183" s="29">
        <v>20.57</v>
      </c>
      <c r="E183" s="29">
        <v>24.86</v>
      </c>
      <c r="F183" s="29">
        <v>30.5</v>
      </c>
      <c r="G183" s="29">
        <v>483.76</v>
      </c>
      <c r="H183" s="99" t="s">
        <v>461</v>
      </c>
    </row>
    <row r="184" spans="1:9" ht="15.75" customHeight="1">
      <c r="A184" s="130"/>
      <c r="B184" s="14" t="s">
        <v>354</v>
      </c>
      <c r="C184" s="14">
        <v>15</v>
      </c>
      <c r="D184" s="17">
        <v>1.1000000000000001</v>
      </c>
      <c r="E184" s="14">
        <v>1.3</v>
      </c>
      <c r="F184" s="17">
        <v>8.6</v>
      </c>
      <c r="G184" s="17">
        <v>50.02</v>
      </c>
      <c r="H184" s="22" t="s">
        <v>355</v>
      </c>
    </row>
    <row r="185" spans="1:9" ht="19.5" thickBot="1">
      <c r="A185" s="130"/>
      <c r="B185" s="109" t="s">
        <v>20</v>
      </c>
      <c r="C185" s="109">
        <v>20</v>
      </c>
      <c r="D185" s="14">
        <v>1.52</v>
      </c>
      <c r="E185" s="14">
        <v>0.18</v>
      </c>
      <c r="F185" s="14">
        <v>10.02</v>
      </c>
      <c r="G185" s="14">
        <v>46.97</v>
      </c>
      <c r="H185" s="22" t="s">
        <v>356</v>
      </c>
      <c r="I185" s="77"/>
    </row>
    <row r="186" spans="1:9" ht="16.5" thickBot="1">
      <c r="A186" s="128"/>
      <c r="B186" s="90" t="s">
        <v>21</v>
      </c>
      <c r="C186" s="36">
        <f t="shared" ref="C186:G186" si="7">SUM(C182:C185)</f>
        <v>350</v>
      </c>
      <c r="D186" s="36">
        <f t="shared" si="7"/>
        <v>28.130000000000003</v>
      </c>
      <c r="E186" s="36">
        <f t="shared" si="7"/>
        <v>36.22</v>
      </c>
      <c r="F186" s="36">
        <f t="shared" si="7"/>
        <v>55.870000000000005</v>
      </c>
      <c r="G186" s="36">
        <f t="shared" si="7"/>
        <v>721.53</v>
      </c>
      <c r="H186" s="67"/>
    </row>
    <row r="187" spans="1:9" ht="16.5" customHeight="1" thickBot="1">
      <c r="A187" s="86"/>
      <c r="B187" s="87" t="s">
        <v>56</v>
      </c>
      <c r="C187" s="69">
        <f>C172+C173+C180+C181+C186</f>
        <v>1585</v>
      </c>
      <c r="D187" s="69">
        <v>58.96</v>
      </c>
      <c r="E187" s="69">
        <v>73.52</v>
      </c>
      <c r="F187" s="69">
        <f>F172+F173+F180+F181+F186</f>
        <v>201.51</v>
      </c>
      <c r="G187" s="69">
        <f>G172+G173+G180+G181+G186</f>
        <v>1768.97</v>
      </c>
      <c r="H187" s="37"/>
    </row>
    <row r="188" spans="1:9" ht="20.25" customHeight="1" thickBot="1">
      <c r="A188" s="91"/>
      <c r="B188" s="156" t="s">
        <v>57</v>
      </c>
      <c r="C188" s="157"/>
      <c r="D188" s="157"/>
      <c r="E188" s="157"/>
      <c r="F188" s="157"/>
      <c r="G188" s="157"/>
      <c r="H188" s="158"/>
    </row>
    <row r="189" spans="1:9" ht="30.75" customHeight="1">
      <c r="A189" s="150" t="s">
        <v>11</v>
      </c>
      <c r="B189" s="30" t="s">
        <v>462</v>
      </c>
      <c r="C189" s="92">
        <v>200</v>
      </c>
      <c r="D189" s="30">
        <v>4.95</v>
      </c>
      <c r="E189" s="30">
        <v>6.44</v>
      </c>
      <c r="F189" s="30">
        <v>24.2</v>
      </c>
      <c r="G189" s="30">
        <v>192.94</v>
      </c>
      <c r="H189" s="58" t="s">
        <v>463</v>
      </c>
    </row>
    <row r="190" spans="1:9" ht="15.75">
      <c r="A190" s="150"/>
      <c r="B190" s="60" t="s">
        <v>48</v>
      </c>
      <c r="C190" s="44" t="s">
        <v>376</v>
      </c>
      <c r="D190" s="14">
        <v>3.1</v>
      </c>
      <c r="E190" s="14">
        <v>5.32</v>
      </c>
      <c r="F190" s="14">
        <v>21.36</v>
      </c>
      <c r="G190" s="14">
        <v>133.59</v>
      </c>
      <c r="H190" s="22" t="s">
        <v>377</v>
      </c>
    </row>
    <row r="191" spans="1:9" ht="16.5" thickBot="1">
      <c r="A191" s="150"/>
      <c r="B191" s="29" t="s">
        <v>24</v>
      </c>
      <c r="C191" s="29">
        <v>180</v>
      </c>
      <c r="D191" s="29">
        <v>2.52</v>
      </c>
      <c r="E191" s="29">
        <v>2.5299999999999998</v>
      </c>
      <c r="F191" s="29">
        <v>12.72</v>
      </c>
      <c r="G191" s="29">
        <v>95.63</v>
      </c>
      <c r="H191" s="63" t="s">
        <v>362</v>
      </c>
    </row>
    <row r="192" spans="1:9" ht="16.5" thickBot="1">
      <c r="A192" s="151"/>
      <c r="B192" s="100" t="s">
        <v>12</v>
      </c>
      <c r="C192" s="96">
        <f>C189+C190+C191</f>
        <v>425</v>
      </c>
      <c r="D192" s="42">
        <f t="shared" ref="D192:G192" si="8">SUM(D189:D191)</f>
        <v>10.57</v>
      </c>
      <c r="E192" s="42">
        <f t="shared" si="8"/>
        <v>14.290000000000001</v>
      </c>
      <c r="F192" s="42">
        <f t="shared" si="8"/>
        <v>58.28</v>
      </c>
      <c r="G192" s="42">
        <f t="shared" si="8"/>
        <v>422.15999999999997</v>
      </c>
      <c r="H192" s="61"/>
    </row>
    <row r="193" spans="1:8" ht="24.75" customHeight="1" thickBot="1">
      <c r="A193" s="103" t="s">
        <v>13</v>
      </c>
      <c r="B193" s="35" t="s">
        <v>464</v>
      </c>
      <c r="C193" s="35">
        <v>200</v>
      </c>
      <c r="D193" s="47">
        <v>0</v>
      </c>
      <c r="E193" s="35">
        <v>0</v>
      </c>
      <c r="F193" s="35">
        <v>3.4580000000000002</v>
      </c>
      <c r="G193" s="35">
        <v>16.27</v>
      </c>
      <c r="H193" s="48" t="s">
        <v>465</v>
      </c>
    </row>
    <row r="194" spans="1:8" ht="30.75">
      <c r="A194" s="159" t="s">
        <v>14</v>
      </c>
      <c r="B194" s="30" t="s">
        <v>466</v>
      </c>
      <c r="C194" s="30">
        <v>60</v>
      </c>
      <c r="D194" s="30">
        <v>0.7</v>
      </c>
      <c r="E194" s="30">
        <v>4</v>
      </c>
      <c r="F194" s="30">
        <v>2.5</v>
      </c>
      <c r="G194" s="30">
        <v>45</v>
      </c>
      <c r="H194" s="31" t="s">
        <v>467</v>
      </c>
    </row>
    <row r="195" spans="1:8" ht="15.75">
      <c r="A195" s="150"/>
      <c r="B195" s="14" t="s">
        <v>468</v>
      </c>
      <c r="C195" s="14">
        <v>180</v>
      </c>
      <c r="D195" s="14">
        <v>17</v>
      </c>
      <c r="E195" s="14">
        <v>43</v>
      </c>
      <c r="F195" s="14">
        <v>10.199999999999999</v>
      </c>
      <c r="G195" s="14">
        <v>80</v>
      </c>
      <c r="H195" s="22" t="s">
        <v>469</v>
      </c>
    </row>
    <row r="196" spans="1:8" ht="15.75">
      <c r="A196" s="150"/>
      <c r="B196" s="14" t="s">
        <v>370</v>
      </c>
      <c r="C196" s="14">
        <v>80</v>
      </c>
      <c r="D196" s="14">
        <v>11</v>
      </c>
      <c r="E196" s="14">
        <v>1.6</v>
      </c>
      <c r="F196" s="14">
        <v>6.4</v>
      </c>
      <c r="G196" s="14">
        <v>165.73</v>
      </c>
      <c r="H196" s="22" t="s">
        <v>478</v>
      </c>
    </row>
    <row r="197" spans="1:8" ht="18.75">
      <c r="A197" s="150"/>
      <c r="B197" s="109" t="s">
        <v>503</v>
      </c>
      <c r="C197" s="109">
        <v>150</v>
      </c>
      <c r="D197" s="14">
        <v>2.9</v>
      </c>
      <c r="E197" s="14">
        <v>4.5999999999999996</v>
      </c>
      <c r="F197" s="14">
        <v>20.399999999999999</v>
      </c>
      <c r="G197" s="14">
        <v>127</v>
      </c>
      <c r="H197" s="22" t="s">
        <v>479</v>
      </c>
    </row>
    <row r="198" spans="1:8" ht="15.75">
      <c r="A198" s="150"/>
      <c r="B198" s="14" t="s">
        <v>411</v>
      </c>
      <c r="C198" s="14">
        <v>200</v>
      </c>
      <c r="D198" s="14">
        <v>7.0000000000000007E-2</v>
      </c>
      <c r="E198" s="14">
        <v>7.0000000000000007E-2</v>
      </c>
      <c r="F198" s="14">
        <v>14.79</v>
      </c>
      <c r="G198" s="14">
        <v>61.78</v>
      </c>
      <c r="H198" s="22" t="s">
        <v>412</v>
      </c>
    </row>
    <row r="199" spans="1:8" ht="16.5" thickBot="1">
      <c r="A199" s="150"/>
      <c r="B199" s="14" t="s">
        <v>348</v>
      </c>
      <c r="C199" s="14">
        <v>40</v>
      </c>
      <c r="D199" s="14">
        <v>2.64</v>
      </c>
      <c r="E199" s="14">
        <v>0.48</v>
      </c>
      <c r="F199" s="14">
        <v>16.72</v>
      </c>
      <c r="G199" s="14">
        <v>73.599999999999994</v>
      </c>
      <c r="H199" s="22" t="s">
        <v>349</v>
      </c>
    </row>
    <row r="200" spans="1:8" ht="16.5" thickBot="1">
      <c r="A200" s="150"/>
      <c r="B200" s="100" t="s">
        <v>17</v>
      </c>
      <c r="C200" s="36">
        <f t="shared" ref="C200:G200" si="9">SUM(C194:C199)</f>
        <v>710</v>
      </c>
      <c r="D200" s="36">
        <f t="shared" si="9"/>
        <v>34.309999999999995</v>
      </c>
      <c r="E200" s="36">
        <f t="shared" si="9"/>
        <v>53.75</v>
      </c>
      <c r="F200" s="36">
        <f t="shared" si="9"/>
        <v>71.009999999999991</v>
      </c>
      <c r="G200" s="36">
        <f t="shared" si="9"/>
        <v>553.11</v>
      </c>
      <c r="H200" s="48"/>
    </row>
    <row r="201" spans="1:8" ht="15.75" thickBot="1">
      <c r="A201" s="160"/>
    </row>
    <row r="202" spans="1:8" ht="15.75" customHeight="1">
      <c r="A202" s="150" t="s">
        <v>18</v>
      </c>
      <c r="B202" s="30" t="s">
        <v>480</v>
      </c>
      <c r="C202" s="30">
        <v>180</v>
      </c>
      <c r="D202" s="30">
        <v>2.96</v>
      </c>
      <c r="E202" s="30">
        <v>3.44</v>
      </c>
      <c r="F202" s="30">
        <v>11.27</v>
      </c>
      <c r="G202" s="30">
        <v>97.39</v>
      </c>
      <c r="H202" s="31" t="s">
        <v>481</v>
      </c>
    </row>
    <row r="203" spans="1:8" ht="15.75" customHeight="1">
      <c r="A203" s="150"/>
      <c r="B203" s="14" t="s">
        <v>482</v>
      </c>
      <c r="C203" s="14">
        <v>90</v>
      </c>
      <c r="D203" s="17">
        <v>5.94</v>
      </c>
      <c r="E203" s="14">
        <v>9.36</v>
      </c>
      <c r="F203" s="17">
        <v>43.38</v>
      </c>
      <c r="G203" s="17">
        <v>283.64999999999998</v>
      </c>
      <c r="H203" s="22" t="s">
        <v>483</v>
      </c>
    </row>
    <row r="204" spans="1:8" ht="18.75">
      <c r="A204" s="150"/>
      <c r="B204" s="109" t="s">
        <v>20</v>
      </c>
      <c r="C204" s="109">
        <v>20</v>
      </c>
      <c r="D204" s="14">
        <v>1.52</v>
      </c>
      <c r="E204" s="14">
        <v>0.18</v>
      </c>
      <c r="F204" s="14">
        <v>10.02</v>
      </c>
      <c r="G204" s="14">
        <v>46.97</v>
      </c>
      <c r="H204" s="22" t="s">
        <v>356</v>
      </c>
    </row>
    <row r="205" spans="1:8" ht="19.5" thickBot="1">
      <c r="A205" s="150"/>
      <c r="B205" s="109" t="s">
        <v>19</v>
      </c>
      <c r="C205" s="109">
        <v>180</v>
      </c>
      <c r="D205" s="14">
        <v>0.03</v>
      </c>
      <c r="E205" s="14">
        <v>0</v>
      </c>
      <c r="F205" s="14">
        <v>8.3699999999999992</v>
      </c>
      <c r="G205" s="14">
        <v>36.15</v>
      </c>
      <c r="H205" s="22" t="s">
        <v>417</v>
      </c>
    </row>
    <row r="206" spans="1:8" ht="16.5" thickBot="1">
      <c r="A206" s="151"/>
      <c r="B206" s="100" t="s">
        <v>21</v>
      </c>
      <c r="C206" s="42">
        <f>SUM(C202:C205)</f>
        <v>470</v>
      </c>
      <c r="D206" s="42">
        <f>SUM(D202:D205)</f>
        <v>10.45</v>
      </c>
      <c r="E206" s="42">
        <f>SUM(E202:E205)</f>
        <v>12.979999999999999</v>
      </c>
      <c r="F206" s="42">
        <f>SUM(F202:F205)</f>
        <v>73.040000000000006</v>
      </c>
      <c r="G206" s="42">
        <f>SUM(G202:G205)</f>
        <v>464.15999999999997</v>
      </c>
      <c r="H206" s="61"/>
    </row>
    <row r="207" spans="1:8" ht="16.5" customHeight="1" thickBot="1">
      <c r="B207" s="102" t="s">
        <v>59</v>
      </c>
      <c r="C207" s="69">
        <f>C192+C193+C200+C206</f>
        <v>1805</v>
      </c>
      <c r="D207" s="69">
        <f>D192+D193+D200+D206</f>
        <v>55.33</v>
      </c>
      <c r="E207" s="69">
        <f>E192+E193+E200+E206</f>
        <v>81.02000000000001</v>
      </c>
      <c r="F207" s="69">
        <f>F192+F193+F200+F206</f>
        <v>205.78800000000001</v>
      </c>
      <c r="G207" s="69">
        <f>G192+G193+G200+G206</f>
        <v>1455.6999999999998</v>
      </c>
      <c r="H207" s="37"/>
    </row>
    <row r="208" spans="1:8" ht="20.25" customHeight="1">
      <c r="B208" s="39" t="s">
        <v>60</v>
      </c>
      <c r="C208" s="40">
        <v>16768</v>
      </c>
      <c r="D208" s="40">
        <v>585.53</v>
      </c>
      <c r="E208" s="40">
        <v>614.82000000000005</v>
      </c>
      <c r="F208" s="40">
        <f>+F207+F187+F167+F147+F128+F109+F89+F68+F49+F28</f>
        <v>2133.8239999999996</v>
      </c>
      <c r="G208" s="40">
        <f>+G207+G187+G167+G147+G128+G109+G89+G68+G49+G28</f>
        <v>16251.54</v>
      </c>
      <c r="H208" s="41"/>
    </row>
    <row r="209" spans="2:10" ht="15.75">
      <c r="B209" s="23" t="s">
        <v>61</v>
      </c>
      <c r="C209" s="19"/>
      <c r="D209" s="20">
        <f>D208/10</f>
        <v>58.552999999999997</v>
      </c>
      <c r="E209" s="20">
        <f>E208/10</f>
        <v>61.482000000000006</v>
      </c>
      <c r="F209" s="20">
        <f>F208/10</f>
        <v>213.38239999999996</v>
      </c>
      <c r="G209" s="20">
        <f>G208/10</f>
        <v>1625.154</v>
      </c>
      <c r="H209" s="24"/>
    </row>
    <row r="210" spans="2:10" ht="54.75" customHeight="1" thickBot="1">
      <c r="B210" s="25" t="s">
        <v>62</v>
      </c>
      <c r="C210" s="26"/>
      <c r="D210" s="27">
        <f>D209/G209*100</f>
        <v>3.6029200924958498</v>
      </c>
      <c r="E210" s="27">
        <f>E209/G209*100</f>
        <v>3.7831491661713299</v>
      </c>
      <c r="F210" s="27">
        <f>F209/G209*100</f>
        <v>13.129980297251828</v>
      </c>
      <c r="G210" s="27"/>
      <c r="H210" s="28"/>
    </row>
    <row r="211" spans="2:10" ht="32.25" customHeight="1"/>
    <row r="212" spans="2:10">
      <c r="J212" s="21" t="s">
        <v>334</v>
      </c>
    </row>
  </sheetData>
  <mergeCells count="66">
    <mergeCell ref="B188:H188"/>
    <mergeCell ref="A189:A192"/>
    <mergeCell ref="A194:A201"/>
    <mergeCell ref="A202:A206"/>
    <mergeCell ref="B148:H148"/>
    <mergeCell ref="A149:A152"/>
    <mergeCell ref="A155:A159"/>
    <mergeCell ref="A161:A165"/>
    <mergeCell ref="B168:H168"/>
    <mergeCell ref="A184:A186"/>
    <mergeCell ref="A169:A171"/>
    <mergeCell ref="A174:A180"/>
    <mergeCell ref="A123:A127"/>
    <mergeCell ref="A130:A133"/>
    <mergeCell ref="A116:A122"/>
    <mergeCell ref="A136:A141"/>
    <mergeCell ref="A142:A146"/>
    <mergeCell ref="A90:H90"/>
    <mergeCell ref="A91:A93"/>
    <mergeCell ref="A104:A107"/>
    <mergeCell ref="A96:A101"/>
    <mergeCell ref="A94:B94"/>
    <mergeCell ref="A102:B102"/>
    <mergeCell ref="A9:H9"/>
    <mergeCell ref="A10:A12"/>
    <mergeCell ref="A23:A26"/>
    <mergeCell ref="A28:B28"/>
    <mergeCell ref="A29:H29"/>
    <mergeCell ref="A15:A20"/>
    <mergeCell ref="A13:B13"/>
    <mergeCell ref="A21:B21"/>
    <mergeCell ref="A27:B27"/>
    <mergeCell ref="A57:A61"/>
    <mergeCell ref="A30:A33"/>
    <mergeCell ref="A44:A47"/>
    <mergeCell ref="A49:B49"/>
    <mergeCell ref="A50:H50"/>
    <mergeCell ref="A51:A54"/>
    <mergeCell ref="A36:A41"/>
    <mergeCell ref="A34:B34"/>
    <mergeCell ref="A42:B42"/>
    <mergeCell ref="A48:B48"/>
    <mergeCell ref="A55:B55"/>
    <mergeCell ref="A5:H5"/>
    <mergeCell ref="A7:A8"/>
    <mergeCell ref="B7:B8"/>
    <mergeCell ref="C7:C8"/>
    <mergeCell ref="D7:F7"/>
    <mergeCell ref="G7:G8"/>
    <mergeCell ref="H7:H8"/>
    <mergeCell ref="A108:B108"/>
    <mergeCell ref="A109:B109"/>
    <mergeCell ref="A110:H110"/>
    <mergeCell ref="A111:A114"/>
    <mergeCell ref="A62:B62"/>
    <mergeCell ref="A67:B67"/>
    <mergeCell ref="A75:B75"/>
    <mergeCell ref="A83:B83"/>
    <mergeCell ref="A88:B88"/>
    <mergeCell ref="A64:A66"/>
    <mergeCell ref="A68:B68"/>
    <mergeCell ref="A69:H69"/>
    <mergeCell ref="A70:A74"/>
    <mergeCell ref="A77:A82"/>
    <mergeCell ref="A84:A87"/>
    <mergeCell ref="A89:B89"/>
  </mergeCells>
  <printOptions horizontalCentered="1" verticalCentered="1"/>
  <pageMargins left="0.31496062992125984" right="0.31496062992125984" top="0.35433070866141736" bottom="0.35433070866141736" header="0.19685039370078741" footer="0.11811023622047245"/>
  <pageSetup paperSize="9" scale="92" orientation="landscape" horizontalDpi="1200" r:id="rId1"/>
  <rowBreaks count="5" manualBreakCount="5">
    <brk id="28" max="16383" man="1"/>
    <brk id="49" max="16383" man="1"/>
    <brk id="68" max="16383" man="1"/>
    <brk id="89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408"/>
  <sheetViews>
    <sheetView topLeftCell="A2" workbookViewId="0">
      <selection activeCell="C24" sqref="C24"/>
    </sheetView>
  </sheetViews>
  <sheetFormatPr defaultRowHeight="15"/>
  <cols>
    <col min="1" max="1" width="11.140625" customWidth="1"/>
    <col min="2" max="2" width="41.140625" customWidth="1"/>
    <col min="3" max="3" width="10.5703125" customWidth="1"/>
    <col min="4" max="4" width="9.140625" customWidth="1"/>
    <col min="5" max="5" width="9.7109375" customWidth="1"/>
    <col min="6" max="6" width="12.5703125" customWidth="1"/>
    <col min="7" max="7" width="21.5703125" customWidth="1"/>
    <col min="8" max="8" width="10.42578125" customWidth="1"/>
    <col min="9" max="9" width="13.140625" customWidth="1"/>
  </cols>
  <sheetData>
    <row r="1" spans="1:9" hidden="1"/>
    <row r="2" spans="1:9" ht="15.75">
      <c r="A2" s="177" t="s">
        <v>63</v>
      </c>
      <c r="B2" s="177"/>
      <c r="C2" s="177"/>
      <c r="D2" s="177"/>
      <c r="E2" s="177"/>
      <c r="F2" s="177"/>
      <c r="G2" s="177"/>
      <c r="H2" s="177"/>
      <c r="I2" s="177"/>
    </row>
    <row r="3" spans="1:9" ht="15.75">
      <c r="A3" s="2"/>
      <c r="B3" s="2"/>
      <c r="C3" s="2"/>
      <c r="D3" s="2"/>
      <c r="E3" s="2"/>
      <c r="F3" s="2"/>
      <c r="G3" s="2"/>
      <c r="H3" s="2"/>
      <c r="I3" s="2"/>
    </row>
    <row r="4" spans="1:9" ht="60" customHeight="1">
      <c r="A4" s="172" t="s">
        <v>0</v>
      </c>
      <c r="B4" s="172" t="s">
        <v>1</v>
      </c>
      <c r="C4" s="172" t="s">
        <v>2</v>
      </c>
      <c r="D4" s="172" t="s">
        <v>3</v>
      </c>
      <c r="E4" s="172"/>
      <c r="F4" s="172"/>
      <c r="G4" s="172" t="s">
        <v>4</v>
      </c>
      <c r="H4" s="172" t="s">
        <v>5</v>
      </c>
      <c r="I4" s="172" t="s">
        <v>6</v>
      </c>
    </row>
    <row r="5" spans="1:9" ht="29.25" customHeight="1">
      <c r="A5" s="172"/>
      <c r="B5" s="172"/>
      <c r="C5" s="172"/>
      <c r="D5" s="3" t="s">
        <v>7</v>
      </c>
      <c r="E5" s="3" t="s">
        <v>8</v>
      </c>
      <c r="F5" s="3" t="s">
        <v>9</v>
      </c>
      <c r="G5" s="172"/>
      <c r="H5" s="172"/>
      <c r="I5" s="172"/>
    </row>
    <row r="6" spans="1:9" ht="15.75">
      <c r="A6" s="171" t="s">
        <v>64</v>
      </c>
      <c r="B6" s="171"/>
      <c r="C6" s="171"/>
      <c r="D6" s="171"/>
      <c r="E6" s="171"/>
      <c r="F6" s="171"/>
      <c r="G6" s="171"/>
      <c r="H6" s="171"/>
      <c r="I6" s="171"/>
    </row>
    <row r="7" spans="1:9" ht="15.75">
      <c r="A7" s="172" t="s">
        <v>11</v>
      </c>
      <c r="B7" s="3"/>
      <c r="C7" s="3"/>
      <c r="D7" s="3"/>
      <c r="E7" s="3"/>
      <c r="F7" s="3"/>
      <c r="G7" s="3"/>
      <c r="H7" s="3"/>
      <c r="I7" s="1"/>
    </row>
    <row r="8" spans="1:9" ht="32.25" customHeight="1">
      <c r="A8" s="172"/>
      <c r="B8" s="3"/>
      <c r="C8" s="3"/>
      <c r="D8" s="3"/>
      <c r="E8" s="3"/>
      <c r="F8" s="3"/>
      <c r="G8" s="3"/>
      <c r="H8" s="3"/>
      <c r="I8" s="1"/>
    </row>
    <row r="9" spans="1:9" ht="15.75">
      <c r="A9" s="172"/>
      <c r="B9" s="3"/>
      <c r="C9" s="1"/>
      <c r="D9" s="3"/>
      <c r="E9" s="3"/>
      <c r="F9" s="3"/>
      <c r="G9" s="3"/>
      <c r="H9" s="3"/>
      <c r="I9" s="1"/>
    </row>
    <row r="10" spans="1:9" ht="15.75">
      <c r="A10" s="172"/>
      <c r="B10" s="3"/>
      <c r="C10" s="3"/>
      <c r="D10" s="3"/>
      <c r="E10" s="3"/>
      <c r="F10" s="3"/>
      <c r="G10" s="3"/>
      <c r="H10" s="3"/>
      <c r="I10" s="1"/>
    </row>
    <row r="11" spans="1:9" ht="15.75" hidden="1">
      <c r="A11" s="172"/>
      <c r="B11" s="3"/>
      <c r="C11" s="3"/>
      <c r="D11" s="3"/>
      <c r="E11" s="3"/>
      <c r="F11" s="3"/>
      <c r="G11" s="3"/>
      <c r="H11" s="3"/>
      <c r="I11" s="1"/>
    </row>
    <row r="12" spans="1:9" ht="30.75">
      <c r="A12" s="3" t="s">
        <v>13</v>
      </c>
      <c r="B12" s="3"/>
      <c r="C12" s="3"/>
      <c r="D12" s="3"/>
      <c r="E12" s="3"/>
      <c r="F12" s="3"/>
      <c r="G12" s="3"/>
      <c r="H12" s="3"/>
      <c r="I12" s="1"/>
    </row>
    <row r="13" spans="1:9" ht="15.75">
      <c r="A13" s="168" t="s">
        <v>14</v>
      </c>
      <c r="B13" s="3"/>
      <c r="C13" s="3"/>
      <c r="D13" s="3"/>
      <c r="E13" s="3"/>
      <c r="F13" s="3"/>
      <c r="G13" s="3"/>
      <c r="H13" s="3"/>
      <c r="I13" s="1"/>
    </row>
    <row r="14" spans="1:9" ht="15.75">
      <c r="A14" s="169"/>
      <c r="B14" s="3"/>
      <c r="C14" s="3"/>
      <c r="D14" s="3">
        <v>11.4</v>
      </c>
      <c r="E14" s="3">
        <v>11.1</v>
      </c>
      <c r="F14" s="3">
        <v>5.2</v>
      </c>
      <c r="G14" s="3">
        <v>166</v>
      </c>
      <c r="H14" s="3">
        <v>0</v>
      </c>
      <c r="I14" s="1" t="s">
        <v>65</v>
      </c>
    </row>
    <row r="15" spans="1:9" ht="15.75">
      <c r="A15" s="169"/>
      <c r="B15" s="3"/>
      <c r="C15" s="3"/>
      <c r="D15" s="3">
        <v>1.63</v>
      </c>
      <c r="E15" s="3">
        <v>4.09</v>
      </c>
      <c r="F15" s="3">
        <v>14.22</v>
      </c>
      <c r="G15" s="3">
        <v>100.2</v>
      </c>
      <c r="H15" s="3">
        <v>5.72</v>
      </c>
      <c r="I15" s="1" t="s">
        <v>66</v>
      </c>
    </row>
    <row r="16" spans="1:9" ht="15.75">
      <c r="A16" s="169"/>
      <c r="B16" s="3"/>
      <c r="C16" s="3"/>
      <c r="D16" s="3">
        <v>0.4</v>
      </c>
      <c r="E16" s="3">
        <v>0.1</v>
      </c>
      <c r="F16" s="3">
        <v>20</v>
      </c>
      <c r="G16" s="3">
        <v>71</v>
      </c>
      <c r="H16" s="3">
        <v>70.099999999999994</v>
      </c>
      <c r="I16" s="1" t="s">
        <v>67</v>
      </c>
    </row>
    <row r="17" spans="1:9" ht="15.75">
      <c r="A17" s="169"/>
      <c r="B17" s="3"/>
      <c r="C17" s="3"/>
      <c r="D17" s="3">
        <v>2.4</v>
      </c>
      <c r="E17" s="3">
        <v>0.48</v>
      </c>
      <c r="F17" s="3">
        <v>13.36</v>
      </c>
      <c r="G17" s="3">
        <v>69.510000000000005</v>
      </c>
      <c r="H17" s="3">
        <v>0</v>
      </c>
      <c r="I17" s="1" t="s">
        <v>68</v>
      </c>
    </row>
    <row r="18" spans="1:9" ht="15.75">
      <c r="A18" s="170"/>
      <c r="B18" s="3"/>
      <c r="C18" s="3"/>
      <c r="D18" s="3">
        <v>0.1</v>
      </c>
      <c r="E18" s="3">
        <v>0</v>
      </c>
      <c r="F18" s="3">
        <v>0.2</v>
      </c>
      <c r="G18" s="3">
        <v>1</v>
      </c>
      <c r="H18" s="3">
        <v>0</v>
      </c>
      <c r="I18" s="1" t="s">
        <v>69</v>
      </c>
    </row>
    <row r="19" spans="1:9" ht="15.75">
      <c r="A19" s="3" t="s">
        <v>70</v>
      </c>
      <c r="B19" s="3"/>
      <c r="C19" s="3"/>
      <c r="D19" s="3">
        <v>1.5</v>
      </c>
      <c r="E19" s="3">
        <v>0.5</v>
      </c>
      <c r="F19" s="3">
        <v>21</v>
      </c>
      <c r="G19" s="3">
        <v>94.5</v>
      </c>
      <c r="H19" s="3">
        <v>10</v>
      </c>
      <c r="I19" s="1" t="s">
        <v>71</v>
      </c>
    </row>
    <row r="20" spans="1:9" ht="15.75">
      <c r="A20" s="168" t="s">
        <v>72</v>
      </c>
      <c r="B20" s="3"/>
      <c r="C20" s="3"/>
      <c r="D20" s="3">
        <v>8.9700000000000006</v>
      </c>
      <c r="E20" s="3">
        <v>8.3000000000000007</v>
      </c>
      <c r="F20" s="3">
        <v>6.5</v>
      </c>
      <c r="G20" s="3">
        <v>161.30000000000001</v>
      </c>
      <c r="H20" s="3">
        <v>0.76</v>
      </c>
      <c r="I20" s="1" t="s">
        <v>73</v>
      </c>
    </row>
    <row r="21" spans="1:9" ht="15.75">
      <c r="A21" s="169"/>
      <c r="B21" s="3"/>
      <c r="C21" s="3"/>
      <c r="D21" s="3">
        <v>0.5</v>
      </c>
      <c r="E21" s="3">
        <v>2.6</v>
      </c>
      <c r="F21" s="3">
        <v>2.31</v>
      </c>
      <c r="G21" s="3">
        <v>36</v>
      </c>
      <c r="H21" s="3">
        <v>0</v>
      </c>
      <c r="I21" s="1" t="s">
        <v>74</v>
      </c>
    </row>
    <row r="22" spans="1:9" ht="15.75">
      <c r="A22" s="169"/>
      <c r="B22" s="3"/>
      <c r="C22" s="3"/>
      <c r="D22" s="3">
        <v>2.94</v>
      </c>
      <c r="E22" s="3">
        <v>2.97</v>
      </c>
      <c r="F22" s="3">
        <v>20.43</v>
      </c>
      <c r="G22" s="3">
        <v>120</v>
      </c>
      <c r="H22" s="3">
        <v>0</v>
      </c>
      <c r="I22" s="1" t="s">
        <v>75</v>
      </c>
    </row>
    <row r="23" spans="1:9" ht="15.75">
      <c r="A23" s="169"/>
      <c r="B23" s="3"/>
      <c r="C23" s="3"/>
      <c r="D23" s="3">
        <v>3.04</v>
      </c>
      <c r="E23" s="3">
        <v>0.36</v>
      </c>
      <c r="F23" s="3">
        <v>20.04</v>
      </c>
      <c r="G23" s="3">
        <v>92.4</v>
      </c>
      <c r="H23" s="3">
        <v>0</v>
      </c>
      <c r="I23" s="1" t="s">
        <v>76</v>
      </c>
    </row>
    <row r="24" spans="1:9" ht="15.75">
      <c r="A24" s="170"/>
      <c r="B24" s="3"/>
      <c r="C24" s="3"/>
      <c r="D24" s="3">
        <v>5</v>
      </c>
      <c r="E24" s="3">
        <v>5.8</v>
      </c>
      <c r="F24" s="3">
        <v>8.8000000000000007</v>
      </c>
      <c r="G24" s="3">
        <v>111.6</v>
      </c>
      <c r="H24" s="3">
        <v>1.26</v>
      </c>
      <c r="I24" s="1" t="s">
        <v>77</v>
      </c>
    </row>
    <row r="25" spans="1:9" ht="20.25" customHeight="1">
      <c r="A25" s="166" t="s">
        <v>22</v>
      </c>
      <c r="B25" s="167"/>
      <c r="C25" s="6"/>
      <c r="D25" s="6">
        <f>SUM(D7:D24)</f>
        <v>37.880000000000003</v>
      </c>
      <c r="E25" s="6">
        <f t="shared" ref="E25:I25" si="0">SUM(E7:E24)</f>
        <v>36.299999999999997</v>
      </c>
      <c r="F25" s="6">
        <f t="shared" si="0"/>
        <v>132.06</v>
      </c>
      <c r="G25" s="6">
        <f t="shared" si="0"/>
        <v>1023.51</v>
      </c>
      <c r="H25" s="6">
        <f t="shared" si="0"/>
        <v>87.84</v>
      </c>
      <c r="I25" s="6">
        <f t="shared" si="0"/>
        <v>0</v>
      </c>
    </row>
    <row r="26" spans="1:9" ht="15.75">
      <c r="A26" s="171" t="s">
        <v>23</v>
      </c>
      <c r="B26" s="171"/>
      <c r="C26" s="171"/>
      <c r="D26" s="171"/>
      <c r="E26" s="171"/>
      <c r="F26" s="171"/>
      <c r="G26" s="171"/>
      <c r="H26" s="171"/>
      <c r="I26" s="171"/>
    </row>
    <row r="27" spans="1:9" ht="30.75">
      <c r="A27" s="172" t="s">
        <v>11</v>
      </c>
      <c r="B27" s="3" t="s">
        <v>78</v>
      </c>
      <c r="C27" s="3">
        <v>60</v>
      </c>
      <c r="D27" s="3">
        <v>0.6</v>
      </c>
      <c r="E27" s="3">
        <v>4</v>
      </c>
      <c r="F27" s="3">
        <v>6</v>
      </c>
      <c r="G27" s="3">
        <v>62</v>
      </c>
      <c r="H27" s="3">
        <v>3.19</v>
      </c>
      <c r="I27" s="1" t="s">
        <v>79</v>
      </c>
    </row>
    <row r="28" spans="1:9" ht="30.75">
      <c r="A28" s="172"/>
      <c r="B28" s="3" t="s">
        <v>80</v>
      </c>
      <c r="C28" s="3">
        <v>200</v>
      </c>
      <c r="D28" s="3">
        <v>6</v>
      </c>
      <c r="E28" s="3">
        <v>5.3</v>
      </c>
      <c r="F28" s="3">
        <v>30.7</v>
      </c>
      <c r="G28" s="3">
        <v>195</v>
      </c>
      <c r="H28" s="3">
        <v>0.42</v>
      </c>
      <c r="I28" s="1" t="s">
        <v>81</v>
      </c>
    </row>
    <row r="29" spans="1:9" ht="15.75">
      <c r="A29" s="172"/>
      <c r="B29" s="3" t="s">
        <v>82</v>
      </c>
      <c r="C29" s="1" t="s">
        <v>83</v>
      </c>
      <c r="D29" s="3">
        <v>4.91</v>
      </c>
      <c r="E29" s="3">
        <v>2.93</v>
      </c>
      <c r="F29" s="3">
        <v>14.01</v>
      </c>
      <c r="G29" s="3">
        <v>103.4</v>
      </c>
      <c r="H29" s="3">
        <v>0.1</v>
      </c>
      <c r="I29" s="1" t="s">
        <v>84</v>
      </c>
    </row>
    <row r="30" spans="1:9" ht="15.75">
      <c r="A30" s="172"/>
      <c r="B30" s="3" t="s">
        <v>28</v>
      </c>
      <c r="C30" s="3">
        <v>200</v>
      </c>
      <c r="D30" s="3">
        <v>3.9</v>
      </c>
      <c r="E30" s="3">
        <v>3.5</v>
      </c>
      <c r="F30" s="3">
        <v>24.5</v>
      </c>
      <c r="G30" s="3">
        <v>135</v>
      </c>
      <c r="H30" s="3">
        <v>0.5</v>
      </c>
      <c r="I30" s="1" t="s">
        <v>85</v>
      </c>
    </row>
    <row r="31" spans="1:9" ht="30.75">
      <c r="A31" s="3" t="s">
        <v>13</v>
      </c>
      <c r="B31" s="3" t="s">
        <v>86</v>
      </c>
      <c r="C31" s="3">
        <v>200</v>
      </c>
      <c r="D31" s="3">
        <v>0.2</v>
      </c>
      <c r="E31" s="3">
        <v>0.1</v>
      </c>
      <c r="F31" s="3">
        <v>18.2</v>
      </c>
      <c r="G31" s="3">
        <v>65</v>
      </c>
      <c r="H31" s="3">
        <v>89</v>
      </c>
      <c r="I31" s="1" t="s">
        <v>87</v>
      </c>
    </row>
    <row r="32" spans="1:9" ht="15.75">
      <c r="A32" s="168" t="s">
        <v>14</v>
      </c>
      <c r="B32" s="3" t="s">
        <v>88</v>
      </c>
      <c r="C32" s="3">
        <v>250</v>
      </c>
      <c r="D32" s="3">
        <v>2.2999999999999998</v>
      </c>
      <c r="E32" s="3">
        <v>3.4</v>
      </c>
      <c r="F32" s="3">
        <v>15</v>
      </c>
      <c r="G32" s="3">
        <v>97</v>
      </c>
      <c r="H32" s="3">
        <v>0.5</v>
      </c>
      <c r="I32" s="1" t="s">
        <v>89</v>
      </c>
    </row>
    <row r="33" spans="1:9" ht="15.75">
      <c r="A33" s="169"/>
      <c r="B33" s="3" t="s">
        <v>16</v>
      </c>
      <c r="C33" s="3">
        <v>150</v>
      </c>
      <c r="D33" s="3">
        <v>3.5</v>
      </c>
      <c r="E33" s="3">
        <v>2.9</v>
      </c>
      <c r="F33" s="3">
        <v>13.6</v>
      </c>
      <c r="G33" s="3">
        <v>94</v>
      </c>
      <c r="H33" s="3">
        <v>31.3</v>
      </c>
      <c r="I33" s="1" t="s">
        <v>90</v>
      </c>
    </row>
    <row r="34" spans="1:9" ht="15.75">
      <c r="A34" s="169"/>
      <c r="B34" s="3" t="s">
        <v>91</v>
      </c>
      <c r="C34" s="3">
        <v>80</v>
      </c>
      <c r="D34" s="3">
        <v>9.73</v>
      </c>
      <c r="E34" s="3">
        <v>10.5</v>
      </c>
      <c r="F34" s="3">
        <v>1.65</v>
      </c>
      <c r="G34" s="3">
        <v>140</v>
      </c>
      <c r="H34" s="3">
        <v>0.46</v>
      </c>
      <c r="I34" s="1" t="s">
        <v>92</v>
      </c>
    </row>
    <row r="35" spans="1:9" ht="15.75">
      <c r="A35" s="169"/>
      <c r="B35" s="3" t="s">
        <v>93</v>
      </c>
      <c r="C35" s="3">
        <v>200</v>
      </c>
      <c r="D35" s="3">
        <v>0.4</v>
      </c>
      <c r="E35" s="3">
        <v>0.1</v>
      </c>
      <c r="F35" s="3">
        <v>20</v>
      </c>
      <c r="G35" s="3">
        <v>71</v>
      </c>
      <c r="H35" s="3">
        <v>70.099999999999994</v>
      </c>
      <c r="I35" s="1" t="s">
        <v>67</v>
      </c>
    </row>
    <row r="36" spans="1:9" ht="15.75">
      <c r="A36" s="169"/>
      <c r="B36" s="3" t="s">
        <v>94</v>
      </c>
      <c r="C36" s="3">
        <v>40</v>
      </c>
      <c r="D36" s="3">
        <v>2.4</v>
      </c>
      <c r="E36" s="3">
        <v>0.48</v>
      </c>
      <c r="F36" s="3">
        <v>13.36</v>
      </c>
      <c r="G36" s="3">
        <v>69.510000000000005</v>
      </c>
      <c r="H36" s="3">
        <v>0</v>
      </c>
      <c r="I36" s="1" t="s">
        <v>68</v>
      </c>
    </row>
    <row r="37" spans="1:9" ht="15.75">
      <c r="A37" s="170"/>
      <c r="B37" s="3" t="s">
        <v>25</v>
      </c>
      <c r="C37" s="3">
        <v>1</v>
      </c>
      <c r="D37" s="3">
        <v>0.1</v>
      </c>
      <c r="E37" s="3">
        <v>0</v>
      </c>
      <c r="F37" s="3">
        <v>0.2</v>
      </c>
      <c r="G37" s="3">
        <v>1</v>
      </c>
      <c r="H37" s="3">
        <v>0</v>
      </c>
      <c r="I37" s="1" t="s">
        <v>69</v>
      </c>
    </row>
    <row r="38" spans="1:9" ht="15.75">
      <c r="A38" s="3" t="s">
        <v>70</v>
      </c>
      <c r="B38" s="3" t="s">
        <v>95</v>
      </c>
      <c r="C38" s="3">
        <v>100</v>
      </c>
      <c r="D38" s="3">
        <v>0.4</v>
      </c>
      <c r="E38" s="3">
        <v>0.4</v>
      </c>
      <c r="F38" s="3">
        <v>9.8000000000000007</v>
      </c>
      <c r="G38" s="3">
        <v>42.68</v>
      </c>
      <c r="H38" s="3">
        <v>10</v>
      </c>
      <c r="I38" s="1" t="s">
        <v>96</v>
      </c>
    </row>
    <row r="39" spans="1:9" ht="15.75">
      <c r="A39" s="168" t="s">
        <v>72</v>
      </c>
      <c r="B39" s="3" t="s">
        <v>97</v>
      </c>
      <c r="C39" s="3">
        <v>150</v>
      </c>
      <c r="D39" s="3">
        <v>23.6</v>
      </c>
      <c r="E39" s="3">
        <v>14.1</v>
      </c>
      <c r="F39" s="3">
        <v>7.4</v>
      </c>
      <c r="G39" s="3">
        <v>248.5</v>
      </c>
      <c r="H39" s="3">
        <v>7.0000000000000007E-2</v>
      </c>
      <c r="I39" s="1" t="s">
        <v>98</v>
      </c>
    </row>
    <row r="40" spans="1:9" ht="15.75">
      <c r="A40" s="169"/>
      <c r="B40" s="3" t="s">
        <v>99</v>
      </c>
      <c r="C40" s="3">
        <v>25</v>
      </c>
      <c r="D40" s="3">
        <v>0.8</v>
      </c>
      <c r="E40" s="3">
        <v>1</v>
      </c>
      <c r="F40" s="3">
        <v>1.8</v>
      </c>
      <c r="G40" s="3">
        <v>19.399999999999999</v>
      </c>
      <c r="H40" s="3">
        <v>0</v>
      </c>
      <c r="I40" s="1" t="s">
        <v>100</v>
      </c>
    </row>
    <row r="41" spans="1:9" ht="15.75">
      <c r="A41" s="169"/>
      <c r="B41" s="3" t="s">
        <v>55</v>
      </c>
      <c r="C41" s="3">
        <v>30</v>
      </c>
      <c r="D41" s="3">
        <v>0</v>
      </c>
      <c r="E41" s="3">
        <v>0</v>
      </c>
      <c r="F41" s="3">
        <v>22.2</v>
      </c>
      <c r="G41" s="3">
        <v>90</v>
      </c>
      <c r="H41" s="3">
        <v>0</v>
      </c>
      <c r="I41" s="1" t="s">
        <v>101</v>
      </c>
    </row>
    <row r="42" spans="1:9" ht="15.75">
      <c r="A42" s="169"/>
      <c r="B42" s="3" t="s">
        <v>20</v>
      </c>
      <c r="C42" s="3">
        <v>40</v>
      </c>
      <c r="D42" s="3">
        <v>3.16</v>
      </c>
      <c r="E42" s="3">
        <v>0.4</v>
      </c>
      <c r="F42" s="3">
        <v>19.32</v>
      </c>
      <c r="G42" s="3">
        <v>93.5</v>
      </c>
      <c r="H42" s="3">
        <v>0</v>
      </c>
      <c r="I42" s="1"/>
    </row>
    <row r="43" spans="1:9" ht="15.75">
      <c r="A43" s="170"/>
      <c r="B43" s="3" t="s">
        <v>19</v>
      </c>
      <c r="C43" s="3">
        <v>200</v>
      </c>
      <c r="D43" s="4">
        <v>0.1</v>
      </c>
      <c r="E43" s="3">
        <v>0</v>
      </c>
      <c r="F43" s="4">
        <v>9.1999999999999993</v>
      </c>
      <c r="G43" s="4">
        <v>36</v>
      </c>
      <c r="H43" s="3">
        <v>0.8</v>
      </c>
      <c r="I43" s="1" t="s">
        <v>102</v>
      </c>
    </row>
    <row r="44" spans="1:9" ht="21" customHeight="1">
      <c r="A44" s="166" t="s">
        <v>26</v>
      </c>
      <c r="B44" s="167"/>
      <c r="C44" s="6"/>
      <c r="D44" s="6">
        <f>SUM(D26:D43)</f>
        <v>62.1</v>
      </c>
      <c r="E44" s="6">
        <f t="shared" ref="E44" si="1">SUM(E26:E43)</f>
        <v>49.109999999999992</v>
      </c>
      <c r="F44" s="6">
        <f t="shared" ref="F44" si="2">SUM(F26:F43)</f>
        <v>226.94000000000003</v>
      </c>
      <c r="G44" s="6">
        <f t="shared" ref="G44" si="3">SUM(G26:G43)</f>
        <v>1562.9900000000002</v>
      </c>
      <c r="H44" s="6">
        <f t="shared" ref="H44" si="4">SUM(H26:H43)</f>
        <v>206.44</v>
      </c>
      <c r="I44" s="6">
        <f t="shared" ref="I44" si="5">SUM(I26:I43)</f>
        <v>0</v>
      </c>
    </row>
    <row r="45" spans="1:9" ht="15.75">
      <c r="A45" s="171" t="s">
        <v>27</v>
      </c>
      <c r="B45" s="171"/>
      <c r="C45" s="171"/>
      <c r="D45" s="171"/>
      <c r="E45" s="171"/>
      <c r="F45" s="171"/>
      <c r="G45" s="171"/>
      <c r="H45" s="171"/>
      <c r="I45" s="171"/>
    </row>
    <row r="46" spans="1:9" ht="44.25" customHeight="1">
      <c r="A46" s="172" t="s">
        <v>11</v>
      </c>
      <c r="B46" s="3" t="s">
        <v>103</v>
      </c>
      <c r="C46" s="3">
        <v>60</v>
      </c>
      <c r="D46" s="3">
        <v>1.1000000000000001</v>
      </c>
      <c r="E46" s="3">
        <v>4.0999999999999996</v>
      </c>
      <c r="F46" s="3">
        <v>7.3</v>
      </c>
      <c r="G46" s="3">
        <v>72</v>
      </c>
      <c r="H46" s="3">
        <v>1.96</v>
      </c>
      <c r="I46" s="1" t="s">
        <v>104</v>
      </c>
    </row>
    <row r="47" spans="1:9" ht="15.75">
      <c r="A47" s="172"/>
      <c r="B47" s="3" t="s">
        <v>105</v>
      </c>
      <c r="C47" s="3">
        <v>150</v>
      </c>
      <c r="D47" s="3">
        <v>21.84</v>
      </c>
      <c r="E47" s="3">
        <v>15.78</v>
      </c>
      <c r="F47" s="3">
        <v>31.28</v>
      </c>
      <c r="G47" s="3">
        <v>355</v>
      </c>
      <c r="H47" s="3">
        <v>0.23</v>
      </c>
      <c r="I47" s="1" t="s">
        <v>106</v>
      </c>
    </row>
    <row r="48" spans="1:9" ht="15.75">
      <c r="A48" s="172"/>
      <c r="B48" s="3" t="s">
        <v>48</v>
      </c>
      <c r="C48" s="1" t="s">
        <v>107</v>
      </c>
      <c r="D48" s="3">
        <v>1.94</v>
      </c>
      <c r="E48" s="3">
        <v>3.85</v>
      </c>
      <c r="F48" s="3">
        <v>11.74</v>
      </c>
      <c r="G48" s="3">
        <v>90.44</v>
      </c>
      <c r="H48" s="3">
        <v>0</v>
      </c>
      <c r="I48" s="1" t="s">
        <v>108</v>
      </c>
    </row>
    <row r="49" spans="1:9" ht="15.75">
      <c r="A49" s="172"/>
      <c r="B49" s="3" t="s">
        <v>24</v>
      </c>
      <c r="C49" s="3">
        <v>200</v>
      </c>
      <c r="D49" s="4">
        <v>3</v>
      </c>
      <c r="E49" s="4">
        <v>2.9</v>
      </c>
      <c r="F49" s="4">
        <v>13.4</v>
      </c>
      <c r="G49" s="4">
        <v>89</v>
      </c>
      <c r="H49" s="3">
        <v>0.5</v>
      </c>
      <c r="I49" s="1" t="s">
        <v>109</v>
      </c>
    </row>
    <row r="50" spans="1:9" ht="15.75">
      <c r="A50" s="172"/>
      <c r="B50" s="3" t="s">
        <v>110</v>
      </c>
      <c r="C50" s="3">
        <v>30</v>
      </c>
      <c r="D50" s="3">
        <v>1.65</v>
      </c>
      <c r="E50" s="3">
        <v>2.31</v>
      </c>
      <c r="F50" s="3">
        <v>2.88</v>
      </c>
      <c r="G50" s="3">
        <v>39.9</v>
      </c>
      <c r="H50" s="3">
        <v>0</v>
      </c>
      <c r="I50" s="1" t="s">
        <v>111</v>
      </c>
    </row>
    <row r="51" spans="1:9" ht="30.75">
      <c r="A51" s="3" t="s">
        <v>13</v>
      </c>
      <c r="B51" s="3" t="s">
        <v>95</v>
      </c>
      <c r="C51" s="3">
        <v>100</v>
      </c>
      <c r="D51" s="3">
        <v>0.4</v>
      </c>
      <c r="E51" s="3">
        <v>0.4</v>
      </c>
      <c r="F51" s="3">
        <v>9.8000000000000007</v>
      </c>
      <c r="G51" s="3">
        <v>42.68</v>
      </c>
      <c r="H51" s="3">
        <v>10</v>
      </c>
      <c r="I51" s="1" t="s">
        <v>96</v>
      </c>
    </row>
    <row r="52" spans="1:9" ht="15.75">
      <c r="A52" s="168" t="s">
        <v>14</v>
      </c>
      <c r="B52" s="3" t="s">
        <v>112</v>
      </c>
      <c r="C52" s="3">
        <v>250</v>
      </c>
      <c r="D52" s="3">
        <v>2.2000000000000002</v>
      </c>
      <c r="E52" s="3">
        <v>5.4</v>
      </c>
      <c r="F52" s="3">
        <v>12.7</v>
      </c>
      <c r="G52" s="3">
        <v>100</v>
      </c>
      <c r="H52" s="3">
        <v>10.8</v>
      </c>
      <c r="I52" s="1" t="s">
        <v>113</v>
      </c>
    </row>
    <row r="53" spans="1:9" ht="29.25" customHeight="1">
      <c r="A53" s="169"/>
      <c r="B53" s="3" t="s">
        <v>114</v>
      </c>
      <c r="C53" s="3">
        <v>180</v>
      </c>
      <c r="D53" s="3">
        <v>13.3</v>
      </c>
      <c r="E53" s="3">
        <v>14.9</v>
      </c>
      <c r="F53" s="3">
        <v>33</v>
      </c>
      <c r="G53" s="3">
        <v>314</v>
      </c>
      <c r="H53" s="3">
        <v>0.9</v>
      </c>
      <c r="I53" s="1" t="s">
        <v>115</v>
      </c>
    </row>
    <row r="54" spans="1:9" ht="15.75" hidden="1">
      <c r="A54" s="169"/>
      <c r="B54" s="3" t="s">
        <v>116</v>
      </c>
      <c r="C54" s="3"/>
      <c r="D54" s="3"/>
      <c r="E54" s="3"/>
      <c r="F54" s="3"/>
      <c r="G54" s="3"/>
      <c r="H54" s="3"/>
      <c r="I54" s="1" t="s">
        <v>117</v>
      </c>
    </row>
    <row r="55" spans="1:9" ht="15.75">
      <c r="A55" s="169"/>
      <c r="B55" s="3" t="s">
        <v>93</v>
      </c>
      <c r="C55" s="3">
        <v>200</v>
      </c>
      <c r="D55" s="3">
        <v>0.4</v>
      </c>
      <c r="E55" s="3">
        <v>0.1</v>
      </c>
      <c r="F55" s="3">
        <v>20</v>
      </c>
      <c r="G55" s="3">
        <v>71</v>
      </c>
      <c r="H55" s="3">
        <v>70.099999999999994</v>
      </c>
      <c r="I55" s="1" t="s">
        <v>67</v>
      </c>
    </row>
    <row r="56" spans="1:9" ht="15.75">
      <c r="A56" s="169"/>
      <c r="B56" s="3" t="s">
        <v>94</v>
      </c>
      <c r="C56" s="3">
        <v>40</v>
      </c>
      <c r="D56" s="3">
        <v>2.4</v>
      </c>
      <c r="E56" s="3">
        <v>0.48</v>
      </c>
      <c r="F56" s="3">
        <v>13.36</v>
      </c>
      <c r="G56" s="3">
        <v>69.510000000000005</v>
      </c>
      <c r="H56" s="3">
        <v>0</v>
      </c>
      <c r="I56" s="1" t="s">
        <v>68</v>
      </c>
    </row>
    <row r="57" spans="1:9" ht="15.75">
      <c r="A57" s="170"/>
      <c r="B57" s="3" t="s">
        <v>25</v>
      </c>
      <c r="C57" s="3">
        <v>1</v>
      </c>
      <c r="D57" s="3">
        <v>0.1</v>
      </c>
      <c r="E57" s="3">
        <v>0</v>
      </c>
      <c r="F57" s="3">
        <v>0.2</v>
      </c>
      <c r="G57" s="3">
        <v>1</v>
      </c>
      <c r="H57" s="3">
        <v>0</v>
      </c>
      <c r="I57" s="1" t="s">
        <v>69</v>
      </c>
    </row>
    <row r="58" spans="1:9" ht="15.75">
      <c r="A58" s="3" t="s">
        <v>70</v>
      </c>
      <c r="B58" s="3" t="s">
        <v>118</v>
      </c>
      <c r="C58" s="3">
        <v>100</v>
      </c>
      <c r="D58" s="3">
        <v>0.4</v>
      </c>
      <c r="E58" s="3">
        <v>0.3</v>
      </c>
      <c r="F58" s="3">
        <v>10.3</v>
      </c>
      <c r="G58" s="3">
        <v>46.4</v>
      </c>
      <c r="H58" s="3">
        <v>5</v>
      </c>
      <c r="I58" s="1" t="s">
        <v>119</v>
      </c>
    </row>
    <row r="59" spans="1:9" ht="15.75">
      <c r="A59" s="168" t="s">
        <v>72</v>
      </c>
      <c r="B59" s="3" t="s">
        <v>39</v>
      </c>
      <c r="C59" s="3">
        <v>130</v>
      </c>
      <c r="D59" s="3">
        <v>2</v>
      </c>
      <c r="E59" s="3">
        <v>4</v>
      </c>
      <c r="F59" s="3">
        <v>16</v>
      </c>
      <c r="G59" s="3">
        <v>111</v>
      </c>
      <c r="H59" s="3">
        <v>0</v>
      </c>
      <c r="I59" s="1" t="s">
        <v>120</v>
      </c>
    </row>
    <row r="60" spans="1:9" ht="21" customHeight="1">
      <c r="A60" s="169"/>
      <c r="B60" s="3" t="s">
        <v>121</v>
      </c>
      <c r="C60" s="3">
        <v>70</v>
      </c>
      <c r="D60" s="3">
        <v>4.0999999999999996</v>
      </c>
      <c r="E60" s="3">
        <v>3.5</v>
      </c>
      <c r="F60" s="3">
        <v>43.7</v>
      </c>
      <c r="G60" s="3">
        <v>215</v>
      </c>
      <c r="H60" s="3">
        <v>0.1</v>
      </c>
      <c r="I60" s="1" t="s">
        <v>122</v>
      </c>
    </row>
    <row r="61" spans="1:9" ht="15.75" hidden="1">
      <c r="A61" s="169"/>
      <c r="B61" s="3" t="s">
        <v>123</v>
      </c>
      <c r="C61" s="3"/>
      <c r="D61" s="3"/>
      <c r="E61" s="3"/>
      <c r="F61" s="3"/>
      <c r="G61" s="3"/>
      <c r="H61" s="3"/>
      <c r="I61" s="1"/>
    </row>
    <row r="62" spans="1:9" ht="15.75">
      <c r="A62" s="169"/>
      <c r="B62" s="3" t="s">
        <v>20</v>
      </c>
      <c r="C62" s="3">
        <v>40</v>
      </c>
      <c r="D62" s="3">
        <v>3.16</v>
      </c>
      <c r="E62" s="3">
        <v>0.4</v>
      </c>
      <c r="F62" s="3">
        <v>19.32</v>
      </c>
      <c r="G62" s="3">
        <v>93.5</v>
      </c>
      <c r="H62" s="3">
        <v>0</v>
      </c>
      <c r="I62" s="1"/>
    </row>
    <row r="63" spans="1:9" ht="15.75">
      <c r="A63" s="170"/>
      <c r="B63" s="3" t="s">
        <v>124</v>
      </c>
      <c r="C63" s="3">
        <v>200</v>
      </c>
      <c r="D63" s="3">
        <v>0</v>
      </c>
      <c r="E63" s="3">
        <v>0</v>
      </c>
      <c r="F63" s="3">
        <v>9.1</v>
      </c>
      <c r="G63" s="3">
        <v>35</v>
      </c>
      <c r="H63" s="3">
        <v>0</v>
      </c>
      <c r="I63" s="1" t="s">
        <v>125</v>
      </c>
    </row>
    <row r="64" spans="1:9" ht="21" customHeight="1">
      <c r="A64" s="166" t="s">
        <v>32</v>
      </c>
      <c r="B64" s="167"/>
      <c r="C64" s="3"/>
      <c r="D64" s="6">
        <f>SUM(D46:D63)</f>
        <v>57.990000000000009</v>
      </c>
      <c r="E64" s="6">
        <f>SUM(E46:E63)</f>
        <v>58.419999999999987</v>
      </c>
      <c r="F64" s="6">
        <f t="shared" ref="F64" si="6">SUM(F46:F63)</f>
        <v>254.07999999999996</v>
      </c>
      <c r="G64" s="6">
        <f t="shared" ref="G64" si="7">SUM(G46:G63)</f>
        <v>1745.43</v>
      </c>
      <c r="H64" s="6">
        <f t="shared" ref="H64" si="8">SUM(H46:H63)</f>
        <v>99.589999999999989</v>
      </c>
      <c r="I64" s="6">
        <f t="shared" ref="I64" si="9">SUM(I46:I63)</f>
        <v>0</v>
      </c>
    </row>
    <row r="65" spans="1:9" ht="15.75">
      <c r="A65" s="171" t="s">
        <v>33</v>
      </c>
      <c r="B65" s="171"/>
      <c r="C65" s="171"/>
      <c r="D65" s="171"/>
      <c r="E65" s="171"/>
      <c r="F65" s="171"/>
      <c r="G65" s="171"/>
      <c r="H65" s="171"/>
      <c r="I65" s="171"/>
    </row>
    <row r="66" spans="1:9" ht="30.75">
      <c r="A66" s="172" t="s">
        <v>11</v>
      </c>
      <c r="B66" s="3" t="s">
        <v>126</v>
      </c>
      <c r="C66" s="3">
        <v>60</v>
      </c>
      <c r="D66" s="3">
        <v>1.3</v>
      </c>
      <c r="E66" s="3">
        <v>6.6</v>
      </c>
      <c r="F66" s="3">
        <v>1.7</v>
      </c>
      <c r="G66" s="3">
        <v>71</v>
      </c>
      <c r="H66" s="3">
        <v>0.92</v>
      </c>
      <c r="I66" s="1" t="s">
        <v>127</v>
      </c>
    </row>
    <row r="67" spans="1:9" ht="30.75">
      <c r="A67" s="172"/>
      <c r="B67" s="3" t="s">
        <v>128</v>
      </c>
      <c r="C67" s="3">
        <v>200</v>
      </c>
      <c r="D67" s="3">
        <v>6.5</v>
      </c>
      <c r="E67" s="3">
        <v>6</v>
      </c>
      <c r="F67" s="3">
        <v>31.2</v>
      </c>
      <c r="G67" s="3">
        <v>206</v>
      </c>
      <c r="H67" s="3">
        <v>0.42</v>
      </c>
      <c r="I67" s="1" t="s">
        <v>129</v>
      </c>
    </row>
    <row r="68" spans="1:9" ht="15.75">
      <c r="A68" s="172"/>
      <c r="B68" s="3" t="s">
        <v>82</v>
      </c>
      <c r="C68" s="1" t="s">
        <v>83</v>
      </c>
      <c r="D68" s="3">
        <v>4.91</v>
      </c>
      <c r="E68" s="3">
        <v>2.93</v>
      </c>
      <c r="F68" s="3">
        <v>14.01</v>
      </c>
      <c r="G68" s="3">
        <v>103.4</v>
      </c>
      <c r="H68" s="3">
        <v>0.1</v>
      </c>
      <c r="I68" s="1" t="s">
        <v>84</v>
      </c>
    </row>
    <row r="69" spans="1:9" ht="15.75">
      <c r="A69" s="172"/>
      <c r="B69" s="3" t="s">
        <v>28</v>
      </c>
      <c r="C69" s="3">
        <v>200</v>
      </c>
      <c r="D69" s="3">
        <v>3.9</v>
      </c>
      <c r="E69" s="3">
        <v>3.5</v>
      </c>
      <c r="F69" s="3">
        <v>24.5</v>
      </c>
      <c r="G69" s="3">
        <v>135</v>
      </c>
      <c r="H69" s="3">
        <v>0.5</v>
      </c>
      <c r="I69" s="1" t="s">
        <v>85</v>
      </c>
    </row>
    <row r="70" spans="1:9" ht="15.75">
      <c r="A70" s="172"/>
      <c r="B70" s="3"/>
      <c r="C70" s="3"/>
      <c r="D70" s="3"/>
      <c r="E70" s="3"/>
      <c r="F70" s="3"/>
      <c r="G70" s="3"/>
      <c r="H70" s="3"/>
      <c r="I70" s="1"/>
    </row>
    <row r="71" spans="1:9" ht="30.75">
      <c r="A71" s="3" t="s">
        <v>13</v>
      </c>
      <c r="B71" s="3" t="s">
        <v>95</v>
      </c>
      <c r="C71" s="3">
        <v>100</v>
      </c>
      <c r="D71" s="3">
        <v>0.4</v>
      </c>
      <c r="E71" s="3">
        <v>0.4</v>
      </c>
      <c r="F71" s="3">
        <v>9.8000000000000007</v>
      </c>
      <c r="G71" s="3">
        <v>42.68</v>
      </c>
      <c r="H71" s="3">
        <v>10</v>
      </c>
      <c r="I71" s="1" t="s">
        <v>96</v>
      </c>
    </row>
    <row r="72" spans="1:9" ht="15.75">
      <c r="A72" s="168" t="s">
        <v>14</v>
      </c>
      <c r="B72" s="3" t="s">
        <v>130</v>
      </c>
      <c r="C72" s="3">
        <v>250</v>
      </c>
      <c r="D72" s="3">
        <v>5.3</v>
      </c>
      <c r="E72" s="3">
        <v>5</v>
      </c>
      <c r="F72" s="3">
        <v>23.2</v>
      </c>
      <c r="G72" s="3">
        <v>147</v>
      </c>
      <c r="H72" s="3">
        <v>5.7</v>
      </c>
      <c r="I72" s="1" t="s">
        <v>131</v>
      </c>
    </row>
    <row r="73" spans="1:9" ht="15.75">
      <c r="A73" s="169"/>
      <c r="B73" s="3" t="s">
        <v>132</v>
      </c>
      <c r="C73" s="3">
        <v>80</v>
      </c>
      <c r="D73" s="3">
        <v>21.5</v>
      </c>
      <c r="E73" s="3">
        <v>15.4</v>
      </c>
      <c r="F73" s="3">
        <v>0.6</v>
      </c>
      <c r="G73" s="3">
        <v>227</v>
      </c>
      <c r="H73" s="3">
        <v>0.12</v>
      </c>
      <c r="I73" s="1" t="s">
        <v>133</v>
      </c>
    </row>
    <row r="74" spans="1:9" ht="15.75">
      <c r="A74" s="169"/>
      <c r="B74" s="3" t="s">
        <v>134</v>
      </c>
      <c r="C74" s="3">
        <v>150</v>
      </c>
      <c r="D74" s="3">
        <v>3.9</v>
      </c>
      <c r="E74" s="3">
        <v>3.9</v>
      </c>
      <c r="F74" s="3">
        <v>16.600000000000001</v>
      </c>
      <c r="G74" s="3">
        <v>118</v>
      </c>
      <c r="H74" s="3">
        <v>6.72</v>
      </c>
      <c r="I74" s="1" t="s">
        <v>135</v>
      </c>
    </row>
    <row r="75" spans="1:9" ht="15.75">
      <c r="A75" s="169"/>
      <c r="B75" s="3" t="s">
        <v>93</v>
      </c>
      <c r="C75" s="3">
        <v>200</v>
      </c>
      <c r="D75" s="3">
        <v>0.4</v>
      </c>
      <c r="E75" s="3">
        <v>0.1</v>
      </c>
      <c r="F75" s="3">
        <v>20</v>
      </c>
      <c r="G75" s="3">
        <v>71</v>
      </c>
      <c r="H75" s="3">
        <v>70.099999999999994</v>
      </c>
      <c r="I75" s="1" t="s">
        <v>67</v>
      </c>
    </row>
    <row r="76" spans="1:9" ht="15.75">
      <c r="A76" s="169"/>
      <c r="B76" s="3" t="s">
        <v>94</v>
      </c>
      <c r="C76" s="3">
        <v>40</v>
      </c>
      <c r="D76" s="3">
        <v>2.4</v>
      </c>
      <c r="E76" s="3">
        <v>0.48</v>
      </c>
      <c r="F76" s="3">
        <v>13.36</v>
      </c>
      <c r="G76" s="3">
        <v>69.510000000000005</v>
      </c>
      <c r="H76" s="3">
        <v>0</v>
      </c>
      <c r="I76" s="1" t="s">
        <v>68</v>
      </c>
    </row>
    <row r="77" spans="1:9" ht="15.75">
      <c r="A77" s="170"/>
      <c r="B77" s="3" t="s">
        <v>25</v>
      </c>
      <c r="C77" s="3">
        <v>1</v>
      </c>
      <c r="D77" s="3">
        <v>0.1</v>
      </c>
      <c r="E77" s="3">
        <v>0</v>
      </c>
      <c r="F77" s="3">
        <v>0.2</v>
      </c>
      <c r="G77" s="3">
        <v>1</v>
      </c>
      <c r="H77" s="3">
        <v>0</v>
      </c>
      <c r="I77" s="1" t="s">
        <v>69</v>
      </c>
    </row>
    <row r="78" spans="1:9" ht="15.75">
      <c r="A78" s="3" t="s">
        <v>70</v>
      </c>
      <c r="B78" s="3" t="s">
        <v>136</v>
      </c>
      <c r="C78" s="3">
        <v>100</v>
      </c>
      <c r="D78" s="3">
        <v>0.4</v>
      </c>
      <c r="E78" s="3">
        <v>0.4</v>
      </c>
      <c r="F78" s="3">
        <v>9.8000000000000007</v>
      </c>
      <c r="G78" s="3">
        <v>42.68</v>
      </c>
      <c r="H78" s="3">
        <v>10</v>
      </c>
      <c r="I78" s="1" t="s">
        <v>137</v>
      </c>
    </row>
    <row r="79" spans="1:9" ht="15.75">
      <c r="A79" s="168" t="s">
        <v>72</v>
      </c>
      <c r="B79" s="9" t="s">
        <v>138</v>
      </c>
      <c r="C79" s="9">
        <v>180</v>
      </c>
      <c r="D79" s="9">
        <v>17.23</v>
      </c>
      <c r="E79" s="9">
        <v>8.9</v>
      </c>
      <c r="F79" s="9">
        <v>20.97</v>
      </c>
      <c r="G79" s="9">
        <v>232.69</v>
      </c>
      <c r="H79" s="9">
        <v>0</v>
      </c>
      <c r="I79" s="10" t="s">
        <v>139</v>
      </c>
    </row>
    <row r="80" spans="1:9" ht="15.75">
      <c r="A80" s="169"/>
      <c r="B80" s="3" t="s">
        <v>140</v>
      </c>
      <c r="C80" s="3">
        <v>30</v>
      </c>
      <c r="D80" s="3">
        <v>0.1</v>
      </c>
      <c r="E80" s="3">
        <v>0</v>
      </c>
      <c r="F80" s="3">
        <v>1</v>
      </c>
      <c r="G80" s="3">
        <v>4.5</v>
      </c>
      <c r="H80" s="3">
        <v>0</v>
      </c>
      <c r="I80" s="1" t="s">
        <v>141</v>
      </c>
    </row>
    <row r="81" spans="1:9" ht="15.75">
      <c r="A81" s="169"/>
      <c r="B81" s="3" t="s">
        <v>142</v>
      </c>
      <c r="C81" s="3">
        <v>30</v>
      </c>
      <c r="D81" s="3">
        <v>2.94</v>
      </c>
      <c r="E81" s="3">
        <v>2.97</v>
      </c>
      <c r="F81" s="3">
        <v>20.43</v>
      </c>
      <c r="G81" s="3">
        <v>120</v>
      </c>
      <c r="H81" s="3">
        <v>0</v>
      </c>
      <c r="I81" s="1" t="s">
        <v>75</v>
      </c>
    </row>
    <row r="82" spans="1:9" ht="15.75">
      <c r="A82" s="169"/>
      <c r="B82" s="3" t="s">
        <v>20</v>
      </c>
      <c r="C82" s="3">
        <v>40</v>
      </c>
      <c r="D82" s="3">
        <v>3.16</v>
      </c>
      <c r="E82" s="3">
        <v>0.4</v>
      </c>
      <c r="F82" s="3">
        <v>19.32</v>
      </c>
      <c r="G82" s="3">
        <v>93.5</v>
      </c>
      <c r="H82" s="3">
        <v>0</v>
      </c>
      <c r="I82" s="1"/>
    </row>
    <row r="83" spans="1:9" ht="15.75">
      <c r="A83" s="170"/>
      <c r="B83" s="3" t="s">
        <v>19</v>
      </c>
      <c r="C83" s="3">
        <v>200</v>
      </c>
      <c r="D83" s="4">
        <v>0.1</v>
      </c>
      <c r="E83" s="3">
        <v>0</v>
      </c>
      <c r="F83" s="4">
        <v>9.1999999999999993</v>
      </c>
      <c r="G83" s="4">
        <v>36</v>
      </c>
      <c r="H83" s="3">
        <v>0.8</v>
      </c>
      <c r="I83" s="1" t="s">
        <v>102</v>
      </c>
    </row>
    <row r="84" spans="1:9" ht="23.25" customHeight="1">
      <c r="A84" s="166" t="s">
        <v>35</v>
      </c>
      <c r="B84" s="167"/>
      <c r="C84" s="7"/>
      <c r="D84" s="7">
        <f>SUM(D66:D83)</f>
        <v>74.539999999999978</v>
      </c>
      <c r="E84" s="7">
        <f t="shared" ref="E84" si="10">SUM(E66:E83)</f>
        <v>56.97999999999999</v>
      </c>
      <c r="F84" s="7">
        <f t="shared" ref="F84" si="11">SUM(F66:F83)</f>
        <v>235.88999999999996</v>
      </c>
      <c r="G84" s="7">
        <f t="shared" ref="G84" si="12">SUM(G66:G83)</f>
        <v>1720.96</v>
      </c>
      <c r="H84" s="7">
        <f t="shared" ref="H84" si="13">SUM(H66:H83)</f>
        <v>105.38</v>
      </c>
      <c r="I84" s="7">
        <f t="shared" ref="I84" si="14">SUM(I66:I83)</f>
        <v>0</v>
      </c>
    </row>
    <row r="85" spans="1:9" ht="15.75">
      <c r="A85" s="173" t="s">
        <v>36</v>
      </c>
      <c r="B85" s="174"/>
      <c r="C85" s="174"/>
      <c r="D85" s="174"/>
      <c r="E85" s="174"/>
      <c r="F85" s="174"/>
      <c r="G85" s="174"/>
      <c r="H85" s="174"/>
      <c r="I85" s="175"/>
    </row>
    <row r="86" spans="1:9" ht="30.75">
      <c r="A86" s="172" t="s">
        <v>11</v>
      </c>
      <c r="B86" s="3" t="s">
        <v>143</v>
      </c>
      <c r="C86" s="3">
        <v>60</v>
      </c>
      <c r="D86" s="3">
        <v>0.7</v>
      </c>
      <c r="E86" s="3">
        <v>5</v>
      </c>
      <c r="F86" s="3">
        <v>7</v>
      </c>
      <c r="G86" s="3">
        <v>74</v>
      </c>
      <c r="H86" s="3">
        <v>1.86</v>
      </c>
      <c r="I86" s="1" t="s">
        <v>144</v>
      </c>
    </row>
    <row r="87" spans="1:9" ht="15.75">
      <c r="A87" s="172"/>
      <c r="B87" s="3" t="s">
        <v>145</v>
      </c>
      <c r="C87" s="3">
        <v>150</v>
      </c>
      <c r="D87" s="3">
        <v>22.07</v>
      </c>
      <c r="E87" s="3">
        <v>18.170000000000002</v>
      </c>
      <c r="F87" s="3">
        <v>20.56</v>
      </c>
      <c r="G87" s="3">
        <v>336</v>
      </c>
      <c r="H87" s="3">
        <v>0.34</v>
      </c>
      <c r="I87" s="1" t="s">
        <v>146</v>
      </c>
    </row>
    <row r="88" spans="1:9" ht="15.75">
      <c r="A88" s="172"/>
      <c r="B88" s="3" t="s">
        <v>48</v>
      </c>
      <c r="C88" s="1" t="s">
        <v>107</v>
      </c>
      <c r="D88" s="3">
        <v>1.94</v>
      </c>
      <c r="E88" s="3">
        <v>3.85</v>
      </c>
      <c r="F88" s="3">
        <v>11.74</v>
      </c>
      <c r="G88" s="3">
        <v>90.44</v>
      </c>
      <c r="H88" s="3">
        <v>0</v>
      </c>
      <c r="I88" s="1" t="s">
        <v>108</v>
      </c>
    </row>
    <row r="89" spans="1:9" ht="15.75">
      <c r="A89" s="172"/>
      <c r="B89" s="3" t="s">
        <v>24</v>
      </c>
      <c r="C89" s="3">
        <v>200</v>
      </c>
      <c r="D89" s="4">
        <v>3</v>
      </c>
      <c r="E89" s="4">
        <v>2.9</v>
      </c>
      <c r="F89" s="4">
        <v>13.4</v>
      </c>
      <c r="G89" s="4">
        <v>89</v>
      </c>
      <c r="H89" s="3">
        <v>0.5</v>
      </c>
      <c r="I89" s="1" t="s">
        <v>109</v>
      </c>
    </row>
    <row r="90" spans="1:9" ht="15.75">
      <c r="A90" s="172"/>
      <c r="B90" s="3" t="s">
        <v>110</v>
      </c>
      <c r="C90" s="3">
        <v>30</v>
      </c>
      <c r="D90" s="3">
        <v>1.65</v>
      </c>
      <c r="E90" s="3">
        <v>2.31</v>
      </c>
      <c r="F90" s="3">
        <v>2.88</v>
      </c>
      <c r="G90" s="3">
        <v>39.9</v>
      </c>
      <c r="H90" s="3">
        <v>0</v>
      </c>
      <c r="I90" s="1" t="s">
        <v>111</v>
      </c>
    </row>
    <row r="91" spans="1:9" ht="30.75">
      <c r="A91" s="3" t="s">
        <v>13</v>
      </c>
      <c r="B91" s="3" t="s">
        <v>95</v>
      </c>
      <c r="C91" s="3">
        <v>100</v>
      </c>
      <c r="D91" s="3">
        <v>0.4</v>
      </c>
      <c r="E91" s="3">
        <v>0.4</v>
      </c>
      <c r="F91" s="3">
        <v>9.8000000000000007</v>
      </c>
      <c r="G91" s="3">
        <v>42.68</v>
      </c>
      <c r="H91" s="3">
        <v>10</v>
      </c>
      <c r="I91" s="1" t="s">
        <v>96</v>
      </c>
    </row>
    <row r="92" spans="1:9" ht="15.75">
      <c r="A92" s="168" t="s">
        <v>14</v>
      </c>
      <c r="B92" s="3" t="s">
        <v>147</v>
      </c>
      <c r="C92" s="3">
        <v>250</v>
      </c>
      <c r="D92" s="3">
        <v>1.9</v>
      </c>
      <c r="E92" s="3">
        <v>3.2</v>
      </c>
      <c r="F92" s="3">
        <v>9.3000000000000007</v>
      </c>
      <c r="G92" s="3">
        <v>67</v>
      </c>
      <c r="H92" s="3">
        <v>13.6</v>
      </c>
      <c r="I92" s="1" t="s">
        <v>148</v>
      </c>
    </row>
    <row r="93" spans="1:9" ht="15.75">
      <c r="A93" s="169"/>
      <c r="B93" s="3" t="s">
        <v>149</v>
      </c>
      <c r="C93" s="3">
        <v>80</v>
      </c>
      <c r="D93" s="3">
        <v>10.06</v>
      </c>
      <c r="E93" s="3">
        <v>10.53</v>
      </c>
      <c r="F93" s="3">
        <v>2.0099999999999998</v>
      </c>
      <c r="G93" s="3">
        <v>144</v>
      </c>
      <c r="H93" s="3">
        <v>7.32</v>
      </c>
      <c r="I93" s="1" t="s">
        <v>150</v>
      </c>
    </row>
    <row r="94" spans="1:9" ht="15.75">
      <c r="A94" s="169"/>
      <c r="B94" s="3" t="s">
        <v>30</v>
      </c>
      <c r="C94" s="3">
        <v>150</v>
      </c>
      <c r="D94" s="4">
        <v>3.1</v>
      </c>
      <c r="E94" s="4">
        <v>4.2</v>
      </c>
      <c r="F94" s="4">
        <v>20.6</v>
      </c>
      <c r="G94" s="4">
        <v>135</v>
      </c>
      <c r="H94" s="3">
        <v>10.74</v>
      </c>
      <c r="I94" s="1" t="s">
        <v>151</v>
      </c>
    </row>
    <row r="95" spans="1:9" ht="15.75">
      <c r="A95" s="169"/>
      <c r="B95" s="3" t="s">
        <v>93</v>
      </c>
      <c r="C95" s="3">
        <v>200</v>
      </c>
      <c r="D95" s="3">
        <v>0.4</v>
      </c>
      <c r="E95" s="3">
        <v>0.1</v>
      </c>
      <c r="F95" s="3">
        <v>20</v>
      </c>
      <c r="G95" s="3">
        <v>71</v>
      </c>
      <c r="H95" s="3">
        <v>70.099999999999994</v>
      </c>
      <c r="I95" s="1" t="s">
        <v>67</v>
      </c>
    </row>
    <row r="96" spans="1:9" ht="15.75">
      <c r="A96" s="169"/>
      <c r="B96" s="3" t="s">
        <v>94</v>
      </c>
      <c r="C96" s="3">
        <v>40</v>
      </c>
      <c r="D96" s="3">
        <v>2.4</v>
      </c>
      <c r="E96" s="3">
        <v>0.48</v>
      </c>
      <c r="F96" s="3">
        <v>13.36</v>
      </c>
      <c r="G96" s="3">
        <v>69.510000000000005</v>
      </c>
      <c r="H96" s="3">
        <v>0</v>
      </c>
      <c r="I96" s="1" t="s">
        <v>68</v>
      </c>
    </row>
    <row r="97" spans="1:9" ht="15.75">
      <c r="A97" s="170"/>
      <c r="B97" s="3" t="s">
        <v>25</v>
      </c>
      <c r="C97" s="3">
        <v>1</v>
      </c>
      <c r="D97" s="3">
        <v>0.1</v>
      </c>
      <c r="E97" s="3">
        <v>0</v>
      </c>
      <c r="F97" s="3">
        <v>0.2</v>
      </c>
      <c r="G97" s="3">
        <v>1</v>
      </c>
      <c r="H97" s="3">
        <v>0</v>
      </c>
      <c r="I97" s="1" t="s">
        <v>69</v>
      </c>
    </row>
    <row r="98" spans="1:9" ht="15.75">
      <c r="A98" s="3" t="s">
        <v>70</v>
      </c>
      <c r="B98" s="3" t="s">
        <v>136</v>
      </c>
      <c r="C98" s="3">
        <v>100</v>
      </c>
      <c r="D98" s="3">
        <v>0.4</v>
      </c>
      <c r="E98" s="3">
        <v>0.4</v>
      </c>
      <c r="F98" s="3">
        <v>9.8000000000000007</v>
      </c>
      <c r="G98" s="3">
        <v>42.68</v>
      </c>
      <c r="H98" s="3">
        <v>10</v>
      </c>
      <c r="I98" s="1" t="s">
        <v>137</v>
      </c>
    </row>
    <row r="99" spans="1:9" ht="30.75">
      <c r="A99" s="168" t="s">
        <v>72</v>
      </c>
      <c r="B99" s="3" t="s">
        <v>128</v>
      </c>
      <c r="C99" s="3">
        <v>150</v>
      </c>
      <c r="D99" s="3">
        <v>4.9000000000000004</v>
      </c>
      <c r="E99" s="3">
        <v>4.47</v>
      </c>
      <c r="F99" s="3">
        <v>23.43</v>
      </c>
      <c r="G99" s="3">
        <v>154</v>
      </c>
      <c r="H99" s="3">
        <v>0.31</v>
      </c>
      <c r="I99" s="1" t="s">
        <v>129</v>
      </c>
    </row>
    <row r="100" spans="1:9" ht="15.75" hidden="1">
      <c r="A100" s="169"/>
      <c r="B100" s="3" t="s">
        <v>152</v>
      </c>
      <c r="C100" s="3"/>
      <c r="D100" s="3"/>
      <c r="E100" s="3"/>
      <c r="F100" s="3"/>
      <c r="G100" s="3"/>
      <c r="H100" s="3"/>
      <c r="I100" s="1"/>
    </row>
    <row r="101" spans="1:9" ht="15.75">
      <c r="A101" s="169"/>
      <c r="B101" s="3" t="s">
        <v>153</v>
      </c>
      <c r="C101" s="3">
        <v>70</v>
      </c>
      <c r="D101" s="3">
        <v>4.8</v>
      </c>
      <c r="E101" s="3">
        <v>3.2</v>
      </c>
      <c r="F101" s="3">
        <v>30.7</v>
      </c>
      <c r="G101" s="3">
        <v>160</v>
      </c>
      <c r="H101" s="3">
        <v>0.4</v>
      </c>
      <c r="I101" s="1" t="s">
        <v>154</v>
      </c>
    </row>
    <row r="102" spans="1:9" ht="15.75">
      <c r="A102" s="169"/>
      <c r="B102" s="3" t="s">
        <v>20</v>
      </c>
      <c r="C102" s="3">
        <v>40</v>
      </c>
      <c r="D102" s="3">
        <v>3.16</v>
      </c>
      <c r="E102" s="3">
        <v>0.4</v>
      </c>
      <c r="F102" s="3">
        <v>19.32</v>
      </c>
      <c r="G102" s="3">
        <v>93.5</v>
      </c>
      <c r="H102" s="3">
        <v>0</v>
      </c>
      <c r="I102" s="1" t="s">
        <v>155</v>
      </c>
    </row>
    <row r="103" spans="1:9" ht="15.75">
      <c r="A103" s="170"/>
      <c r="B103" s="3" t="s">
        <v>19</v>
      </c>
      <c r="C103" s="3">
        <v>200</v>
      </c>
      <c r="D103" s="4">
        <v>0.1</v>
      </c>
      <c r="E103" s="3">
        <v>0</v>
      </c>
      <c r="F103" s="4">
        <v>9.1999999999999993</v>
      </c>
      <c r="G103" s="4">
        <v>36</v>
      </c>
      <c r="H103" s="3">
        <v>0.8</v>
      </c>
      <c r="I103" s="1" t="s">
        <v>102</v>
      </c>
    </row>
    <row r="104" spans="1:9" ht="17.25" customHeight="1">
      <c r="A104" s="166" t="s">
        <v>41</v>
      </c>
      <c r="B104" s="167"/>
      <c r="C104" s="6"/>
      <c r="D104" s="7">
        <f>SUM(D86:D103)</f>
        <v>61.079999999999991</v>
      </c>
      <c r="E104" s="7">
        <f t="shared" ref="E104" si="15">SUM(E86:E103)</f>
        <v>59.610000000000007</v>
      </c>
      <c r="F104" s="7">
        <f t="shared" ref="F104" si="16">SUM(F86:F103)</f>
        <v>223.29999999999995</v>
      </c>
      <c r="G104" s="7">
        <f t="shared" ref="G104" si="17">SUM(G86:G103)</f>
        <v>1645.71</v>
      </c>
      <c r="H104" s="7">
        <f t="shared" ref="H104" si="18">SUM(H86:H103)</f>
        <v>125.97</v>
      </c>
      <c r="I104" s="7">
        <f t="shared" ref="I104" si="19">SUM(I86:I103)</f>
        <v>0</v>
      </c>
    </row>
    <row r="105" spans="1:9" ht="15.75">
      <c r="A105" s="171" t="s">
        <v>42</v>
      </c>
      <c r="B105" s="171"/>
      <c r="C105" s="171"/>
      <c r="D105" s="171"/>
      <c r="E105" s="171"/>
      <c r="F105" s="171"/>
      <c r="G105" s="171"/>
      <c r="H105" s="171"/>
      <c r="I105" s="171"/>
    </row>
    <row r="106" spans="1:9" ht="45.75">
      <c r="A106" s="172" t="s">
        <v>11</v>
      </c>
      <c r="B106" s="3" t="s">
        <v>156</v>
      </c>
      <c r="C106" s="3">
        <v>60</v>
      </c>
      <c r="D106" s="3">
        <v>0.7</v>
      </c>
      <c r="E106" s="3">
        <v>4.9000000000000004</v>
      </c>
      <c r="F106" s="3">
        <v>3.5</v>
      </c>
      <c r="G106" s="3">
        <v>61</v>
      </c>
      <c r="H106" s="3">
        <v>1.43</v>
      </c>
      <c r="I106" s="1" t="s">
        <v>157</v>
      </c>
    </row>
    <row r="107" spans="1:9" ht="15.75">
      <c r="A107" s="172"/>
      <c r="B107" s="3" t="s">
        <v>30</v>
      </c>
      <c r="C107" s="3">
        <v>150</v>
      </c>
      <c r="D107" s="4">
        <v>3.1</v>
      </c>
      <c r="E107" s="4">
        <v>4.2</v>
      </c>
      <c r="F107" s="4">
        <v>20.6</v>
      </c>
      <c r="G107" s="4">
        <v>135</v>
      </c>
      <c r="H107" s="3">
        <v>10.74</v>
      </c>
      <c r="I107" s="1" t="s">
        <v>151</v>
      </c>
    </row>
    <row r="108" spans="1:9" ht="15.75">
      <c r="A108" s="172"/>
      <c r="B108" s="3" t="s">
        <v>48</v>
      </c>
      <c r="C108" s="1" t="s">
        <v>107</v>
      </c>
      <c r="D108" s="3">
        <v>1.94</v>
      </c>
      <c r="E108" s="3">
        <v>3.85</v>
      </c>
      <c r="F108" s="3">
        <v>11.74</v>
      </c>
      <c r="G108" s="3">
        <v>90.44</v>
      </c>
      <c r="H108" s="3">
        <v>0</v>
      </c>
      <c r="I108" s="1" t="s">
        <v>108</v>
      </c>
    </row>
    <row r="109" spans="1:9" ht="15.75">
      <c r="A109" s="172"/>
      <c r="B109" s="3" t="s">
        <v>158</v>
      </c>
      <c r="C109" s="3">
        <v>200</v>
      </c>
      <c r="D109" s="3">
        <v>1.4</v>
      </c>
      <c r="E109" s="3">
        <v>1.4</v>
      </c>
      <c r="F109" s="3">
        <v>11.2</v>
      </c>
      <c r="G109" s="3">
        <v>61</v>
      </c>
      <c r="H109" s="3">
        <v>0.26</v>
      </c>
      <c r="I109" s="1" t="s">
        <v>159</v>
      </c>
    </row>
    <row r="110" spans="1:9" ht="15.75">
      <c r="A110" s="172"/>
      <c r="B110" s="3" t="s">
        <v>160</v>
      </c>
      <c r="C110" s="3">
        <v>30</v>
      </c>
      <c r="D110" s="3">
        <v>0</v>
      </c>
      <c r="E110" s="3">
        <v>0</v>
      </c>
      <c r="F110" s="3">
        <v>13.5</v>
      </c>
      <c r="G110" s="3">
        <v>54</v>
      </c>
      <c r="H110" s="3">
        <v>0</v>
      </c>
      <c r="I110" s="1" t="s">
        <v>161</v>
      </c>
    </row>
    <row r="111" spans="1:9" ht="30.75">
      <c r="A111" s="3" t="s">
        <v>13</v>
      </c>
      <c r="B111" s="3" t="s">
        <v>95</v>
      </c>
      <c r="C111" s="3">
        <v>100</v>
      </c>
      <c r="D111" s="3">
        <v>0.4</v>
      </c>
      <c r="E111" s="3">
        <v>0.4</v>
      </c>
      <c r="F111" s="3">
        <v>9.8000000000000007</v>
      </c>
      <c r="G111" s="3">
        <v>42.68</v>
      </c>
      <c r="H111" s="3">
        <v>10</v>
      </c>
      <c r="I111" s="1" t="s">
        <v>96</v>
      </c>
    </row>
    <row r="112" spans="1:9" ht="15.75">
      <c r="A112" s="168" t="s">
        <v>14</v>
      </c>
      <c r="B112" s="3" t="s">
        <v>162</v>
      </c>
      <c r="C112" s="3">
        <v>250</v>
      </c>
      <c r="D112" s="3">
        <v>1.8</v>
      </c>
      <c r="E112" s="3">
        <v>3.3</v>
      </c>
      <c r="F112" s="3">
        <v>13.1</v>
      </c>
      <c r="G112" s="3">
        <v>85</v>
      </c>
      <c r="H112" s="3">
        <v>4.5999999999999996</v>
      </c>
      <c r="I112" s="1" t="s">
        <v>163</v>
      </c>
    </row>
    <row r="113" spans="1:9" ht="15.75">
      <c r="A113" s="169"/>
      <c r="B113" s="3" t="s">
        <v>15</v>
      </c>
      <c r="C113" s="3">
        <v>80</v>
      </c>
      <c r="D113" s="3">
        <v>17.899999999999999</v>
      </c>
      <c r="E113" s="3">
        <v>17.399999999999999</v>
      </c>
      <c r="F113" s="3">
        <v>0.3</v>
      </c>
      <c r="G113" s="3">
        <v>230</v>
      </c>
      <c r="H113" s="3">
        <v>0.09</v>
      </c>
      <c r="I113" s="1" t="s">
        <v>164</v>
      </c>
    </row>
    <row r="114" spans="1:9" ht="15.75">
      <c r="A114" s="169"/>
      <c r="B114" s="3" t="s">
        <v>165</v>
      </c>
      <c r="C114" s="3">
        <v>150</v>
      </c>
      <c r="D114" s="3">
        <v>2.2999999999999998</v>
      </c>
      <c r="E114" s="3">
        <v>3.7</v>
      </c>
      <c r="F114" s="3">
        <v>13.5</v>
      </c>
      <c r="G114" s="3">
        <v>97</v>
      </c>
      <c r="H114" s="3">
        <v>10.61</v>
      </c>
      <c r="I114" s="1" t="s">
        <v>166</v>
      </c>
    </row>
    <row r="115" spans="1:9" ht="15.75">
      <c r="A115" s="169"/>
      <c r="B115" s="3" t="s">
        <v>93</v>
      </c>
      <c r="C115" s="3">
        <v>200</v>
      </c>
      <c r="D115" s="3">
        <v>0.4</v>
      </c>
      <c r="E115" s="3">
        <v>0.1</v>
      </c>
      <c r="F115" s="3">
        <v>20</v>
      </c>
      <c r="G115" s="3">
        <v>71</v>
      </c>
      <c r="H115" s="3">
        <v>70.099999999999994</v>
      </c>
      <c r="I115" s="1" t="s">
        <v>67</v>
      </c>
    </row>
    <row r="116" spans="1:9" ht="15.75">
      <c r="A116" s="169"/>
      <c r="B116" s="3" t="s">
        <v>94</v>
      </c>
      <c r="C116" s="3">
        <v>40</v>
      </c>
      <c r="D116" s="3">
        <v>2.4</v>
      </c>
      <c r="E116" s="3">
        <v>0.48</v>
      </c>
      <c r="F116" s="3">
        <v>13.36</v>
      </c>
      <c r="G116" s="3">
        <v>69.510000000000005</v>
      </c>
      <c r="H116" s="3">
        <v>0</v>
      </c>
      <c r="I116" s="1" t="s">
        <v>68</v>
      </c>
    </row>
    <row r="117" spans="1:9" ht="15.75">
      <c r="A117" s="170"/>
      <c r="B117" s="3" t="s">
        <v>25</v>
      </c>
      <c r="C117" s="3">
        <v>1</v>
      </c>
      <c r="D117" s="3">
        <v>0.1</v>
      </c>
      <c r="E117" s="3">
        <v>0</v>
      </c>
      <c r="F117" s="3">
        <v>0.2</v>
      </c>
      <c r="G117" s="3">
        <v>1</v>
      </c>
      <c r="H117" s="3">
        <v>0</v>
      </c>
      <c r="I117" s="1" t="s">
        <v>69</v>
      </c>
    </row>
    <row r="118" spans="1:9" ht="15.75">
      <c r="A118" s="3" t="s">
        <v>70</v>
      </c>
      <c r="B118" s="3" t="s">
        <v>167</v>
      </c>
      <c r="C118" s="3">
        <v>80</v>
      </c>
      <c r="D118" s="3">
        <v>0.56000000000000005</v>
      </c>
      <c r="E118" s="3">
        <v>0</v>
      </c>
      <c r="F118" s="3">
        <v>5.04</v>
      </c>
      <c r="G118" s="3">
        <v>23.2</v>
      </c>
      <c r="H118" s="3">
        <v>0</v>
      </c>
      <c r="I118" s="1" t="s">
        <v>168</v>
      </c>
    </row>
    <row r="119" spans="1:9" ht="31.5" customHeight="1">
      <c r="A119" s="168" t="s">
        <v>72</v>
      </c>
      <c r="B119" s="3" t="s">
        <v>169</v>
      </c>
      <c r="C119" s="3">
        <v>150</v>
      </c>
      <c r="D119" s="3">
        <v>4.8</v>
      </c>
      <c r="E119" s="3">
        <v>5.6</v>
      </c>
      <c r="F119" s="3">
        <v>21.9</v>
      </c>
      <c r="G119" s="3">
        <v>151</v>
      </c>
      <c r="H119" s="3">
        <v>0.3</v>
      </c>
      <c r="I119" s="1" t="s">
        <v>170</v>
      </c>
    </row>
    <row r="120" spans="1:9" ht="15.75" hidden="1">
      <c r="A120" s="169"/>
      <c r="B120" s="3" t="s">
        <v>152</v>
      </c>
      <c r="C120" s="3"/>
      <c r="D120" s="3"/>
      <c r="E120" s="3"/>
      <c r="F120" s="3"/>
      <c r="G120" s="3"/>
      <c r="H120" s="3"/>
      <c r="I120" s="1"/>
    </row>
    <row r="121" spans="1:9" ht="15.75">
      <c r="A121" s="169"/>
      <c r="B121" s="3" t="s">
        <v>40</v>
      </c>
      <c r="C121" s="3">
        <v>65</v>
      </c>
      <c r="D121" s="3">
        <v>5.6</v>
      </c>
      <c r="E121" s="3">
        <v>8.4</v>
      </c>
      <c r="F121" s="3">
        <v>32</v>
      </c>
      <c r="G121" s="3">
        <v>223</v>
      </c>
      <c r="H121" s="3">
        <v>0.1</v>
      </c>
      <c r="I121" s="1" t="s">
        <v>171</v>
      </c>
    </row>
    <row r="122" spans="1:9" ht="15.75">
      <c r="A122" s="169"/>
      <c r="B122" s="3" t="s">
        <v>20</v>
      </c>
      <c r="C122" s="3">
        <v>40</v>
      </c>
      <c r="D122" s="3">
        <v>3.16</v>
      </c>
      <c r="E122" s="3">
        <v>0.4</v>
      </c>
      <c r="F122" s="3">
        <v>19.32</v>
      </c>
      <c r="G122" s="3">
        <v>93.5</v>
      </c>
      <c r="H122" s="3">
        <v>0</v>
      </c>
      <c r="I122" s="1" t="s">
        <v>155</v>
      </c>
    </row>
    <row r="123" spans="1:9" ht="15.75">
      <c r="A123" s="170"/>
      <c r="B123" s="3" t="s">
        <v>172</v>
      </c>
      <c r="C123" s="3">
        <v>180</v>
      </c>
      <c r="D123" s="3">
        <v>9</v>
      </c>
      <c r="E123" s="3">
        <v>5.7</v>
      </c>
      <c r="F123" s="3">
        <v>6.8</v>
      </c>
      <c r="G123" s="3">
        <v>119</v>
      </c>
      <c r="H123" s="3">
        <v>0</v>
      </c>
      <c r="I123" s="1" t="s">
        <v>173</v>
      </c>
    </row>
    <row r="124" spans="1:9" ht="18" customHeight="1">
      <c r="A124" s="166" t="s">
        <v>45</v>
      </c>
      <c r="B124" s="167"/>
      <c r="C124" s="3"/>
      <c r="D124" s="7">
        <f>SUM(D106:D123)</f>
        <v>55.56</v>
      </c>
      <c r="E124" s="7">
        <f t="shared" ref="E124" si="20">SUM(E106:E123)</f>
        <v>59.830000000000005</v>
      </c>
      <c r="F124" s="7">
        <f t="shared" ref="F124" si="21">SUM(F106:F123)</f>
        <v>215.85999999999999</v>
      </c>
      <c r="G124" s="7">
        <f t="shared" ref="G124" si="22">SUM(G106:G123)</f>
        <v>1607.33</v>
      </c>
      <c r="H124" s="7">
        <f t="shared" ref="H124" si="23">SUM(H106:H123)</f>
        <v>108.22999999999999</v>
      </c>
      <c r="I124" s="7"/>
    </row>
    <row r="125" spans="1:9" ht="15.75">
      <c r="A125" s="171" t="s">
        <v>46</v>
      </c>
      <c r="B125" s="171"/>
      <c r="C125" s="171"/>
      <c r="D125" s="171"/>
      <c r="E125" s="171"/>
      <c r="F125" s="171"/>
      <c r="G125" s="171"/>
      <c r="H125" s="171"/>
      <c r="I125" s="171"/>
    </row>
    <row r="126" spans="1:9" ht="45.75">
      <c r="A126" s="172" t="s">
        <v>11</v>
      </c>
      <c r="B126" s="3" t="s">
        <v>174</v>
      </c>
      <c r="C126" s="3">
        <v>60</v>
      </c>
      <c r="D126" s="3">
        <v>1.8</v>
      </c>
      <c r="E126" s="3">
        <v>6.7</v>
      </c>
      <c r="F126" s="3">
        <v>6.1</v>
      </c>
      <c r="G126" s="3">
        <v>92</v>
      </c>
      <c r="H126" s="3">
        <v>3.86</v>
      </c>
      <c r="I126" s="1" t="s">
        <v>175</v>
      </c>
    </row>
    <row r="127" spans="1:9" ht="30.75">
      <c r="A127" s="172"/>
      <c r="B127" s="3" t="s">
        <v>47</v>
      </c>
      <c r="C127" s="3">
        <v>200</v>
      </c>
      <c r="D127" s="3">
        <v>6.5</v>
      </c>
      <c r="E127" s="3">
        <v>6</v>
      </c>
      <c r="F127" s="3">
        <v>31.2</v>
      </c>
      <c r="G127" s="3">
        <v>206</v>
      </c>
      <c r="H127" s="3">
        <v>0.42</v>
      </c>
      <c r="I127" s="1" t="s">
        <v>176</v>
      </c>
    </row>
    <row r="128" spans="1:9" ht="15.75">
      <c r="A128" s="172"/>
      <c r="B128" s="3" t="s">
        <v>82</v>
      </c>
      <c r="C128" s="1" t="s">
        <v>83</v>
      </c>
      <c r="D128" s="3">
        <v>4.91</v>
      </c>
      <c r="E128" s="3">
        <v>2.93</v>
      </c>
      <c r="F128" s="3">
        <v>14.01</v>
      </c>
      <c r="G128" s="3">
        <v>103.4</v>
      </c>
      <c r="H128" s="3">
        <v>0.1</v>
      </c>
      <c r="I128" s="1" t="s">
        <v>84</v>
      </c>
    </row>
    <row r="129" spans="1:9" ht="15.75">
      <c r="A129" s="172"/>
      <c r="B129" s="3" t="s">
        <v>28</v>
      </c>
      <c r="C129" s="3">
        <v>200</v>
      </c>
      <c r="D129" s="3">
        <v>3.9</v>
      </c>
      <c r="E129" s="3">
        <v>3.5</v>
      </c>
      <c r="F129" s="3">
        <v>24.5</v>
      </c>
      <c r="G129" s="3">
        <v>135</v>
      </c>
      <c r="H129" s="3">
        <v>0.5</v>
      </c>
      <c r="I129" s="1" t="s">
        <v>85</v>
      </c>
    </row>
    <row r="130" spans="1:9" ht="15.75">
      <c r="A130" s="172"/>
      <c r="B130" s="3"/>
      <c r="C130" s="3"/>
      <c r="D130" s="3"/>
      <c r="E130" s="3"/>
      <c r="F130" s="3"/>
      <c r="G130" s="3"/>
      <c r="H130" s="3"/>
      <c r="I130" s="1"/>
    </row>
    <row r="131" spans="1:9" ht="30.75">
      <c r="A131" s="3" t="s">
        <v>13</v>
      </c>
      <c r="B131" s="3" t="s">
        <v>86</v>
      </c>
      <c r="C131" s="3">
        <v>200</v>
      </c>
      <c r="D131" s="3">
        <v>0.2</v>
      </c>
      <c r="E131" s="3">
        <v>0.1</v>
      </c>
      <c r="F131" s="3">
        <v>18.2</v>
      </c>
      <c r="G131" s="3">
        <v>65</v>
      </c>
      <c r="H131" s="3">
        <v>89</v>
      </c>
      <c r="I131" s="1" t="s">
        <v>87</v>
      </c>
    </row>
    <row r="132" spans="1:9" ht="30.75">
      <c r="A132" s="168" t="s">
        <v>14</v>
      </c>
      <c r="B132" s="3" t="s">
        <v>29</v>
      </c>
      <c r="C132" s="3">
        <v>250</v>
      </c>
      <c r="D132" s="3">
        <v>2.2999999999999998</v>
      </c>
      <c r="E132" s="3">
        <v>5.5</v>
      </c>
      <c r="F132" s="3">
        <v>14.7</v>
      </c>
      <c r="G132" s="3">
        <v>110</v>
      </c>
      <c r="H132" s="3">
        <v>8</v>
      </c>
      <c r="I132" s="1" t="s">
        <v>177</v>
      </c>
    </row>
    <row r="133" spans="1:9" ht="15.75">
      <c r="A133" s="169"/>
      <c r="B133" s="3" t="s">
        <v>91</v>
      </c>
      <c r="C133" s="3">
        <v>80</v>
      </c>
      <c r="D133" s="3">
        <v>9.73</v>
      </c>
      <c r="E133" s="3">
        <v>10.5</v>
      </c>
      <c r="F133" s="3">
        <v>1.65</v>
      </c>
      <c r="G133" s="3">
        <v>140</v>
      </c>
      <c r="H133" s="3">
        <v>0.46</v>
      </c>
      <c r="I133" s="1" t="s">
        <v>92</v>
      </c>
    </row>
    <row r="134" spans="1:9" ht="15.75">
      <c r="A134" s="169"/>
      <c r="B134" s="3" t="s">
        <v>178</v>
      </c>
      <c r="C134" s="3">
        <v>150</v>
      </c>
      <c r="D134" s="3">
        <v>2.8</v>
      </c>
      <c r="E134" s="3">
        <v>3.8</v>
      </c>
      <c r="F134" s="3">
        <v>6.1</v>
      </c>
      <c r="G134" s="3">
        <v>70</v>
      </c>
      <c r="H134" s="3">
        <v>14.49</v>
      </c>
      <c r="I134" s="1" t="s">
        <v>179</v>
      </c>
    </row>
    <row r="135" spans="1:9" ht="15.75">
      <c r="A135" s="169"/>
      <c r="B135" s="3" t="s">
        <v>93</v>
      </c>
      <c r="C135" s="3">
        <v>200</v>
      </c>
      <c r="D135" s="3">
        <v>0.4</v>
      </c>
      <c r="E135" s="3">
        <v>0.1</v>
      </c>
      <c r="F135" s="3">
        <v>20</v>
      </c>
      <c r="G135" s="3">
        <v>71</v>
      </c>
      <c r="H135" s="3">
        <v>70.099999999999994</v>
      </c>
      <c r="I135" s="1" t="s">
        <v>67</v>
      </c>
    </row>
    <row r="136" spans="1:9" ht="15.75">
      <c r="A136" s="169"/>
      <c r="B136" s="3" t="s">
        <v>94</v>
      </c>
      <c r="C136" s="3">
        <v>40</v>
      </c>
      <c r="D136" s="3">
        <v>2.4</v>
      </c>
      <c r="E136" s="3">
        <v>0.48</v>
      </c>
      <c r="F136" s="3">
        <v>13.36</v>
      </c>
      <c r="G136" s="3">
        <v>69.510000000000005</v>
      </c>
      <c r="H136" s="3">
        <v>0</v>
      </c>
      <c r="I136" s="1" t="s">
        <v>68</v>
      </c>
    </row>
    <row r="137" spans="1:9" ht="15.75">
      <c r="A137" s="170"/>
      <c r="B137" s="3" t="s">
        <v>25</v>
      </c>
      <c r="C137" s="3">
        <v>1</v>
      </c>
      <c r="D137" s="3">
        <v>0.1</v>
      </c>
      <c r="E137" s="3">
        <v>0</v>
      </c>
      <c r="F137" s="3">
        <v>0.2</v>
      </c>
      <c r="G137" s="3">
        <v>1</v>
      </c>
      <c r="H137" s="3">
        <v>0</v>
      </c>
      <c r="I137" s="1" t="s">
        <v>69</v>
      </c>
    </row>
    <row r="138" spans="1:9" ht="15.75">
      <c r="A138" s="3" t="s">
        <v>70</v>
      </c>
      <c r="B138" s="3" t="s">
        <v>136</v>
      </c>
      <c r="C138" s="3">
        <v>100</v>
      </c>
      <c r="D138" s="3">
        <v>0.4</v>
      </c>
      <c r="E138" s="3">
        <v>0.4</v>
      </c>
      <c r="F138" s="3">
        <v>9.8000000000000007</v>
      </c>
      <c r="G138" s="3">
        <v>42.68</v>
      </c>
      <c r="H138" s="3">
        <v>10</v>
      </c>
      <c r="I138" s="1" t="s">
        <v>137</v>
      </c>
    </row>
    <row r="139" spans="1:9" ht="15.75">
      <c r="A139" s="168" t="s">
        <v>72</v>
      </c>
      <c r="B139" s="3" t="s">
        <v>180</v>
      </c>
      <c r="C139" s="3">
        <v>120</v>
      </c>
      <c r="D139" s="3">
        <v>27.7</v>
      </c>
      <c r="E139" s="3">
        <v>20.7</v>
      </c>
      <c r="F139" s="3">
        <v>6.3</v>
      </c>
      <c r="G139" s="3">
        <v>319.10000000000002</v>
      </c>
      <c r="H139" s="3">
        <v>0</v>
      </c>
      <c r="I139" s="1" t="s">
        <v>181</v>
      </c>
    </row>
    <row r="140" spans="1:9" ht="15.75">
      <c r="A140" s="169"/>
      <c r="B140" s="3" t="s">
        <v>182</v>
      </c>
      <c r="C140" s="3">
        <v>30</v>
      </c>
      <c r="D140" s="3">
        <v>1.1000000000000001</v>
      </c>
      <c r="E140" s="3">
        <v>0</v>
      </c>
      <c r="F140" s="3">
        <v>5.6</v>
      </c>
      <c r="G140" s="3">
        <v>29</v>
      </c>
      <c r="H140" s="3">
        <v>0</v>
      </c>
      <c r="I140" s="1" t="s">
        <v>183</v>
      </c>
    </row>
    <row r="141" spans="1:9" ht="15.75">
      <c r="A141" s="169"/>
      <c r="B141" s="3" t="s">
        <v>31</v>
      </c>
      <c r="C141" s="3">
        <v>30</v>
      </c>
      <c r="D141" s="3">
        <v>1.02</v>
      </c>
      <c r="E141" s="3">
        <v>9.06</v>
      </c>
      <c r="F141" s="3">
        <v>19.41</v>
      </c>
      <c r="G141" s="3">
        <v>159</v>
      </c>
      <c r="H141" s="3">
        <v>0</v>
      </c>
      <c r="I141" s="1" t="s">
        <v>184</v>
      </c>
    </row>
    <row r="142" spans="1:9" ht="15.75">
      <c r="A142" s="169"/>
      <c r="B142" s="3" t="s">
        <v>20</v>
      </c>
      <c r="C142" s="3">
        <v>40</v>
      </c>
      <c r="D142" s="3">
        <v>3.16</v>
      </c>
      <c r="E142" s="3">
        <v>0.4</v>
      </c>
      <c r="F142" s="3">
        <v>19.32</v>
      </c>
      <c r="G142" s="3">
        <v>93.5</v>
      </c>
      <c r="H142" s="3">
        <v>0</v>
      </c>
      <c r="I142" s="1"/>
    </row>
    <row r="143" spans="1:9" ht="15.75">
      <c r="A143" s="170"/>
      <c r="B143" s="3" t="s">
        <v>19</v>
      </c>
      <c r="C143" s="3">
        <v>200</v>
      </c>
      <c r="D143" s="4">
        <v>0.1</v>
      </c>
      <c r="E143" s="3">
        <v>0</v>
      </c>
      <c r="F143" s="4">
        <v>9.1999999999999993</v>
      </c>
      <c r="G143" s="4">
        <v>36</v>
      </c>
      <c r="H143" s="3">
        <v>0.8</v>
      </c>
      <c r="I143" s="1" t="s">
        <v>102</v>
      </c>
    </row>
    <row r="144" spans="1:9" ht="30.75" customHeight="1">
      <c r="A144" s="166" t="s">
        <v>50</v>
      </c>
      <c r="B144" s="167"/>
      <c r="C144" s="3"/>
      <c r="D144" s="7">
        <f>SUM(D126:D143)</f>
        <v>68.519999999999982</v>
      </c>
      <c r="E144" s="7">
        <f t="shared" ref="E144" si="24">SUM(E126:E143)</f>
        <v>70.17</v>
      </c>
      <c r="F144" s="7">
        <f t="shared" ref="F144" si="25">SUM(F126:F143)</f>
        <v>219.64999999999998</v>
      </c>
      <c r="G144" s="7">
        <f t="shared" ref="G144" si="26">SUM(G126:G143)</f>
        <v>1742.19</v>
      </c>
      <c r="H144" s="7">
        <f t="shared" ref="H144" si="27">SUM(H126:H143)</f>
        <v>197.73</v>
      </c>
      <c r="I144" s="7">
        <f t="shared" ref="I144" si="28">SUM(I126:I143)</f>
        <v>0</v>
      </c>
    </row>
    <row r="145" spans="1:9" ht="15.75">
      <c r="A145" s="171" t="s">
        <v>51</v>
      </c>
      <c r="B145" s="171"/>
      <c r="C145" s="171"/>
      <c r="D145" s="171"/>
      <c r="E145" s="171"/>
      <c r="F145" s="171"/>
      <c r="G145" s="171"/>
      <c r="H145" s="171"/>
      <c r="I145" s="171"/>
    </row>
    <row r="146" spans="1:9" ht="30.75">
      <c r="A146" s="172" t="s">
        <v>11</v>
      </c>
      <c r="B146" s="3" t="s">
        <v>185</v>
      </c>
      <c r="C146" s="3">
        <v>60</v>
      </c>
      <c r="D146" s="3">
        <v>0.8</v>
      </c>
      <c r="E146" s="3">
        <v>5.9</v>
      </c>
      <c r="F146" s="3">
        <v>4.4000000000000004</v>
      </c>
      <c r="G146" s="3">
        <v>73</v>
      </c>
      <c r="H146" s="3">
        <v>4.51</v>
      </c>
      <c r="I146" s="1" t="s">
        <v>186</v>
      </c>
    </row>
    <row r="147" spans="1:9" ht="15.75">
      <c r="A147" s="172"/>
      <c r="B147" s="3" t="s">
        <v>145</v>
      </c>
      <c r="C147" s="3">
        <v>150</v>
      </c>
      <c r="D147" s="3">
        <v>22.07</v>
      </c>
      <c r="E147" s="3">
        <v>18.170000000000002</v>
      </c>
      <c r="F147" s="3">
        <v>20.56</v>
      </c>
      <c r="G147" s="3">
        <v>336</v>
      </c>
      <c r="H147" s="3">
        <v>0.34</v>
      </c>
      <c r="I147" s="1" t="s">
        <v>146</v>
      </c>
    </row>
    <row r="148" spans="1:9" ht="15.75">
      <c r="A148" s="172"/>
      <c r="B148" s="3" t="s">
        <v>48</v>
      </c>
      <c r="C148" s="1" t="s">
        <v>107</v>
      </c>
      <c r="D148" s="3">
        <v>1.94</v>
      </c>
      <c r="E148" s="3">
        <v>3.85</v>
      </c>
      <c r="F148" s="3">
        <v>11.74</v>
      </c>
      <c r="G148" s="3">
        <v>90.44</v>
      </c>
      <c r="H148" s="3">
        <v>0</v>
      </c>
      <c r="I148" s="1" t="s">
        <v>108</v>
      </c>
    </row>
    <row r="149" spans="1:9" ht="15.75">
      <c r="A149" s="172"/>
      <c r="B149" s="3" t="s">
        <v>24</v>
      </c>
      <c r="C149" s="3">
        <v>200</v>
      </c>
      <c r="D149" s="4">
        <v>3</v>
      </c>
      <c r="E149" s="4">
        <v>2.9</v>
      </c>
      <c r="F149" s="4">
        <v>13.4</v>
      </c>
      <c r="G149" s="4">
        <v>89</v>
      </c>
      <c r="H149" s="3">
        <v>0.5</v>
      </c>
      <c r="I149" s="1" t="s">
        <v>109</v>
      </c>
    </row>
    <row r="150" spans="1:9" ht="15.75">
      <c r="A150" s="172"/>
      <c r="B150" s="3" t="s">
        <v>110</v>
      </c>
      <c r="C150" s="3">
        <v>30</v>
      </c>
      <c r="D150" s="3">
        <v>1.65</v>
      </c>
      <c r="E150" s="3">
        <v>2.31</v>
      </c>
      <c r="F150" s="3">
        <v>2.88</v>
      </c>
      <c r="G150" s="3">
        <v>39.9</v>
      </c>
      <c r="H150" s="3">
        <v>0</v>
      </c>
      <c r="I150" s="1" t="s">
        <v>111</v>
      </c>
    </row>
    <row r="151" spans="1:9" ht="30.75">
      <c r="A151" s="3" t="s">
        <v>13</v>
      </c>
      <c r="B151" s="3" t="s">
        <v>95</v>
      </c>
      <c r="C151" s="3">
        <v>100</v>
      </c>
      <c r="D151" s="3">
        <v>0.4</v>
      </c>
      <c r="E151" s="3">
        <v>0.4</v>
      </c>
      <c r="F151" s="3">
        <v>9.8000000000000007</v>
      </c>
      <c r="G151" s="3">
        <v>42.68</v>
      </c>
      <c r="H151" s="3">
        <v>10</v>
      </c>
      <c r="I151" s="1" t="s">
        <v>96</v>
      </c>
    </row>
    <row r="152" spans="1:9" ht="15.75">
      <c r="A152" s="168" t="s">
        <v>14</v>
      </c>
      <c r="B152" s="3" t="s">
        <v>187</v>
      </c>
      <c r="C152" s="3">
        <v>250</v>
      </c>
      <c r="D152" s="3">
        <v>1.7</v>
      </c>
      <c r="E152" s="3">
        <v>2.7</v>
      </c>
      <c r="F152" s="3">
        <v>12.6</v>
      </c>
      <c r="G152" s="3">
        <v>76</v>
      </c>
      <c r="H152" s="3">
        <v>5.7</v>
      </c>
      <c r="I152" s="1" t="s">
        <v>188</v>
      </c>
    </row>
    <row r="153" spans="1:9" ht="15.75">
      <c r="A153" s="169"/>
      <c r="B153" s="3" t="s">
        <v>189</v>
      </c>
      <c r="C153" s="3">
        <v>80</v>
      </c>
      <c r="D153" s="3">
        <v>12.8</v>
      </c>
      <c r="E153" s="3">
        <v>12.7</v>
      </c>
      <c r="F153" s="3">
        <v>4.5999999999999996</v>
      </c>
      <c r="G153" s="3">
        <v>184</v>
      </c>
      <c r="H153" s="3">
        <v>0.37</v>
      </c>
      <c r="I153" s="1" t="s">
        <v>190</v>
      </c>
    </row>
    <row r="154" spans="1:9" ht="30.75">
      <c r="A154" s="169"/>
      <c r="B154" s="3" t="s">
        <v>54</v>
      </c>
      <c r="C154" s="3">
        <v>150</v>
      </c>
      <c r="D154" s="3">
        <v>8.6</v>
      </c>
      <c r="E154" s="3">
        <v>6.8</v>
      </c>
      <c r="F154" s="3">
        <v>37.799999999999997</v>
      </c>
      <c r="G154" s="3">
        <v>250</v>
      </c>
      <c r="H154" s="3">
        <v>0.9</v>
      </c>
      <c r="I154" s="1" t="s">
        <v>191</v>
      </c>
    </row>
    <row r="155" spans="1:9" ht="15.75">
      <c r="A155" s="169"/>
      <c r="B155" s="3" t="s">
        <v>93</v>
      </c>
      <c r="C155" s="3">
        <v>200</v>
      </c>
      <c r="D155" s="3">
        <v>0.4</v>
      </c>
      <c r="E155" s="3">
        <v>0.1</v>
      </c>
      <c r="F155" s="3">
        <v>20</v>
      </c>
      <c r="G155" s="3">
        <v>71</v>
      </c>
      <c r="H155" s="3">
        <v>70.099999999999994</v>
      </c>
      <c r="I155" s="1" t="s">
        <v>67</v>
      </c>
    </row>
    <row r="156" spans="1:9" ht="15.75">
      <c r="A156" s="169"/>
      <c r="B156" s="3" t="s">
        <v>94</v>
      </c>
      <c r="C156" s="3">
        <v>40</v>
      </c>
      <c r="D156" s="3">
        <v>2.4</v>
      </c>
      <c r="E156" s="3">
        <v>0.48</v>
      </c>
      <c r="F156" s="3">
        <v>13.36</v>
      </c>
      <c r="G156" s="3">
        <v>69.510000000000005</v>
      </c>
      <c r="H156" s="3" t="s">
        <v>192</v>
      </c>
      <c r="I156" s="1" t="s">
        <v>68</v>
      </c>
    </row>
    <row r="157" spans="1:9" ht="15.75">
      <c r="A157" s="170"/>
      <c r="B157" s="3" t="s">
        <v>25</v>
      </c>
      <c r="C157" s="3">
        <v>1</v>
      </c>
      <c r="D157" s="3">
        <v>0.1</v>
      </c>
      <c r="E157" s="3">
        <v>0</v>
      </c>
      <c r="F157" s="3">
        <v>0.2</v>
      </c>
      <c r="G157" s="3">
        <v>1</v>
      </c>
      <c r="H157" s="3">
        <v>0</v>
      </c>
      <c r="I157" s="1" t="s">
        <v>69</v>
      </c>
    </row>
    <row r="158" spans="1:9" ht="15.75">
      <c r="A158" s="3" t="s">
        <v>70</v>
      </c>
      <c r="B158" s="3" t="s">
        <v>37</v>
      </c>
      <c r="C158" s="3">
        <v>100</v>
      </c>
      <c r="D158" s="3">
        <v>1.5</v>
      </c>
      <c r="E158" s="3">
        <v>0.5</v>
      </c>
      <c r="F158" s="3">
        <v>21</v>
      </c>
      <c r="G158" s="3">
        <v>94.5</v>
      </c>
      <c r="H158" s="3">
        <v>10</v>
      </c>
      <c r="I158" s="1" t="s">
        <v>71</v>
      </c>
    </row>
    <row r="159" spans="1:9" ht="30.75" customHeight="1">
      <c r="A159" s="168" t="s">
        <v>72</v>
      </c>
      <c r="B159" s="3" t="s">
        <v>193</v>
      </c>
      <c r="C159" s="3">
        <v>150</v>
      </c>
      <c r="D159" s="3">
        <v>5.2</v>
      </c>
      <c r="E159" s="3">
        <v>7</v>
      </c>
      <c r="F159" s="3">
        <v>21.3</v>
      </c>
      <c r="G159" s="3">
        <v>170</v>
      </c>
      <c r="H159" s="3">
        <v>29.97</v>
      </c>
      <c r="I159" s="1" t="s">
        <v>194</v>
      </c>
    </row>
    <row r="160" spans="1:9" ht="15.75" hidden="1">
      <c r="A160" s="169"/>
      <c r="B160" s="3" t="s">
        <v>152</v>
      </c>
      <c r="C160" s="3"/>
      <c r="D160" s="3"/>
      <c r="E160" s="3"/>
      <c r="F160" s="3"/>
      <c r="G160" s="3"/>
      <c r="H160" s="3"/>
      <c r="I160" s="1"/>
    </row>
    <row r="161" spans="1:9" ht="15.75">
      <c r="A161" s="169"/>
      <c r="B161" s="3" t="s">
        <v>142</v>
      </c>
      <c r="C161" s="3">
        <v>30</v>
      </c>
      <c r="D161" s="3">
        <v>2.94</v>
      </c>
      <c r="E161" s="3">
        <v>2.97</v>
      </c>
      <c r="F161" s="3">
        <v>20.43</v>
      </c>
      <c r="G161" s="3">
        <v>120</v>
      </c>
      <c r="H161" s="3">
        <v>0</v>
      </c>
      <c r="I161" s="1" t="s">
        <v>75</v>
      </c>
    </row>
    <row r="162" spans="1:9" ht="15.75">
      <c r="A162" s="169"/>
      <c r="B162" s="3" t="s">
        <v>20</v>
      </c>
      <c r="C162" s="3">
        <v>40</v>
      </c>
      <c r="D162" s="3">
        <v>3.16</v>
      </c>
      <c r="E162" s="3">
        <v>0.4</v>
      </c>
      <c r="F162" s="3">
        <v>19.32</v>
      </c>
      <c r="G162" s="3">
        <v>93.5</v>
      </c>
      <c r="H162" s="3">
        <v>0</v>
      </c>
      <c r="I162" s="1"/>
    </row>
    <row r="163" spans="1:9" ht="15.75">
      <c r="A163" s="170"/>
      <c r="B163" s="3" t="s">
        <v>124</v>
      </c>
      <c r="C163" s="3">
        <v>200</v>
      </c>
      <c r="D163" s="3">
        <v>0</v>
      </c>
      <c r="E163" s="3">
        <v>0</v>
      </c>
      <c r="F163" s="3">
        <v>9.1</v>
      </c>
      <c r="G163" s="3">
        <v>35</v>
      </c>
      <c r="H163" s="3">
        <v>0</v>
      </c>
      <c r="I163" s="1" t="s">
        <v>125</v>
      </c>
    </row>
    <row r="164" spans="1:9" ht="30.75" customHeight="1">
      <c r="A164" s="166" t="s">
        <v>52</v>
      </c>
      <c r="B164" s="167"/>
      <c r="C164" s="3"/>
      <c r="D164" s="7">
        <f>SUM(D146:D163)</f>
        <v>68.66</v>
      </c>
      <c r="E164" s="7">
        <f t="shared" ref="E164" si="29">SUM(E146:E163)</f>
        <v>67.180000000000007</v>
      </c>
      <c r="F164" s="7">
        <f t="shared" ref="F164" si="30">SUM(F146:F163)</f>
        <v>242.48999999999998</v>
      </c>
      <c r="G164" s="7">
        <f t="shared" ref="G164" si="31">SUM(G146:G163)</f>
        <v>1835.53</v>
      </c>
      <c r="H164" s="7">
        <f t="shared" ref="H164" si="32">SUM(H146:H163)</f>
        <v>132.38999999999999</v>
      </c>
      <c r="I164" s="7">
        <f t="shared" ref="I164" si="33">SUM(I146:I163)</f>
        <v>0</v>
      </c>
    </row>
    <row r="165" spans="1:9" ht="15.75">
      <c r="A165" s="173" t="s">
        <v>195</v>
      </c>
      <c r="B165" s="174"/>
      <c r="C165" s="174"/>
      <c r="D165" s="174"/>
      <c r="E165" s="174"/>
      <c r="F165" s="174"/>
      <c r="G165" s="174"/>
      <c r="H165" s="174"/>
      <c r="I165" s="175"/>
    </row>
    <row r="166" spans="1:9" ht="45.75">
      <c r="A166" s="172" t="s">
        <v>11</v>
      </c>
      <c r="B166" s="3" t="s">
        <v>196</v>
      </c>
      <c r="C166" s="3">
        <v>60</v>
      </c>
      <c r="D166" s="3">
        <v>0.9</v>
      </c>
      <c r="E166" s="3">
        <v>4.0999999999999996</v>
      </c>
      <c r="F166" s="3">
        <v>5.5</v>
      </c>
      <c r="G166" s="3">
        <v>63</v>
      </c>
      <c r="H166" s="3">
        <v>2.29</v>
      </c>
      <c r="I166" s="1" t="s">
        <v>197</v>
      </c>
    </row>
    <row r="167" spans="1:9" ht="30.75">
      <c r="A167" s="172"/>
      <c r="B167" s="3" t="s">
        <v>198</v>
      </c>
      <c r="C167" s="3">
        <v>200</v>
      </c>
      <c r="D167" s="3">
        <v>5</v>
      </c>
      <c r="E167" s="3">
        <v>5.9</v>
      </c>
      <c r="F167" s="3">
        <v>25.6</v>
      </c>
      <c r="G167" s="3">
        <v>175</v>
      </c>
      <c r="H167" s="3">
        <v>0.53</v>
      </c>
      <c r="I167" s="1" t="s">
        <v>199</v>
      </c>
    </row>
    <row r="168" spans="1:9" ht="15.75">
      <c r="A168" s="172"/>
      <c r="B168" s="3" t="s">
        <v>82</v>
      </c>
      <c r="C168" s="1" t="s">
        <v>83</v>
      </c>
      <c r="D168" s="3">
        <v>4.91</v>
      </c>
      <c r="E168" s="3">
        <v>2.93</v>
      </c>
      <c r="F168" s="3">
        <v>14.01</v>
      </c>
      <c r="G168" s="3">
        <v>103.4</v>
      </c>
      <c r="H168" s="3">
        <v>0.1</v>
      </c>
      <c r="I168" s="1" t="s">
        <v>84</v>
      </c>
    </row>
    <row r="169" spans="1:9" ht="15.75">
      <c r="A169" s="172"/>
      <c r="B169" s="3" t="s">
        <v>28</v>
      </c>
      <c r="C169" s="3">
        <v>200</v>
      </c>
      <c r="D169" s="3">
        <v>3.9</v>
      </c>
      <c r="E169" s="3">
        <v>3.5</v>
      </c>
      <c r="F169" s="3">
        <v>24.5</v>
      </c>
      <c r="G169" s="3">
        <v>135</v>
      </c>
      <c r="H169" s="3">
        <v>0.5</v>
      </c>
      <c r="I169" s="1" t="s">
        <v>85</v>
      </c>
    </row>
    <row r="170" spans="1:9" ht="15.75">
      <c r="A170" s="172"/>
      <c r="B170" s="3"/>
      <c r="C170" s="3"/>
      <c r="D170" s="3"/>
      <c r="E170" s="3"/>
      <c r="F170" s="3"/>
      <c r="G170" s="3"/>
      <c r="H170" s="3"/>
      <c r="I170" s="1"/>
    </row>
    <row r="171" spans="1:9" ht="30.75">
      <c r="A171" s="3" t="s">
        <v>13</v>
      </c>
      <c r="B171" s="3" t="s">
        <v>86</v>
      </c>
      <c r="C171" s="3">
        <v>200</v>
      </c>
      <c r="D171" s="3">
        <v>0.2</v>
      </c>
      <c r="E171" s="3">
        <v>0.1</v>
      </c>
      <c r="F171" s="3">
        <v>18.2</v>
      </c>
      <c r="G171" s="3">
        <v>65</v>
      </c>
      <c r="H171" s="3">
        <v>89</v>
      </c>
      <c r="I171" s="1" t="s">
        <v>87</v>
      </c>
    </row>
    <row r="172" spans="1:9" ht="15.75">
      <c r="A172" s="168" t="s">
        <v>14</v>
      </c>
      <c r="B172" s="3" t="s">
        <v>200</v>
      </c>
      <c r="C172" s="3">
        <v>250</v>
      </c>
      <c r="D172" s="3">
        <v>2.2000000000000002</v>
      </c>
      <c r="E172" s="3">
        <v>5.5</v>
      </c>
      <c r="F172" s="3">
        <v>17.2</v>
      </c>
      <c r="G172" s="3">
        <v>116</v>
      </c>
      <c r="H172" s="3">
        <v>6.8</v>
      </c>
      <c r="I172" s="1" t="s">
        <v>201</v>
      </c>
    </row>
    <row r="173" spans="1:9" ht="27" customHeight="1">
      <c r="A173" s="169"/>
      <c r="B173" s="3" t="s">
        <v>202</v>
      </c>
      <c r="C173" s="3">
        <v>200</v>
      </c>
      <c r="D173" s="3">
        <v>15.37</v>
      </c>
      <c r="E173" s="3">
        <v>14.05</v>
      </c>
      <c r="F173" s="3">
        <v>28.01</v>
      </c>
      <c r="G173" s="3">
        <v>303</v>
      </c>
      <c r="H173" s="3">
        <v>14.4</v>
      </c>
      <c r="I173" s="1" t="s">
        <v>203</v>
      </c>
    </row>
    <row r="174" spans="1:9" ht="15.75" hidden="1">
      <c r="A174" s="169"/>
      <c r="B174" s="3" t="s">
        <v>116</v>
      </c>
      <c r="C174" s="3"/>
      <c r="D174" s="3"/>
      <c r="E174" s="3"/>
      <c r="F174" s="3"/>
      <c r="G174" s="3"/>
      <c r="H174" s="3"/>
      <c r="I174" s="1" t="s">
        <v>117</v>
      </c>
    </row>
    <row r="175" spans="1:9" ht="15.75">
      <c r="A175" s="169"/>
      <c r="B175" s="3" t="s">
        <v>204</v>
      </c>
      <c r="C175" s="3">
        <v>30</v>
      </c>
      <c r="D175" s="3">
        <v>0.3</v>
      </c>
      <c r="E175" s="3">
        <v>2.9</v>
      </c>
      <c r="F175" s="3">
        <v>1.2</v>
      </c>
      <c r="G175" s="3">
        <v>32</v>
      </c>
      <c r="H175" s="3">
        <v>0</v>
      </c>
      <c r="I175" s="1" t="s">
        <v>205</v>
      </c>
    </row>
    <row r="176" spans="1:9" ht="15.75">
      <c r="A176" s="169"/>
      <c r="B176" s="3" t="s">
        <v>93</v>
      </c>
      <c r="C176" s="3">
        <v>200</v>
      </c>
      <c r="D176" s="3">
        <v>0.4</v>
      </c>
      <c r="E176" s="3">
        <v>0.1</v>
      </c>
      <c r="F176" s="3">
        <v>20</v>
      </c>
      <c r="G176" s="3">
        <v>71</v>
      </c>
      <c r="H176" s="3">
        <v>70.099999999999994</v>
      </c>
      <c r="I176" s="1" t="s">
        <v>67</v>
      </c>
    </row>
    <row r="177" spans="1:11" ht="15.75">
      <c r="A177" s="169"/>
      <c r="B177" s="3" t="s">
        <v>94</v>
      </c>
      <c r="C177" s="3">
        <v>40</v>
      </c>
      <c r="D177" s="3">
        <v>2.4</v>
      </c>
      <c r="E177" s="3">
        <v>0.48</v>
      </c>
      <c r="F177" s="3">
        <v>13.36</v>
      </c>
      <c r="G177" s="3">
        <v>69.510000000000005</v>
      </c>
      <c r="H177" s="3">
        <v>0</v>
      </c>
      <c r="I177" s="1" t="s">
        <v>68</v>
      </c>
    </row>
    <row r="178" spans="1:11" ht="15.75">
      <c r="A178" s="170"/>
      <c r="B178" s="3" t="s">
        <v>25</v>
      </c>
      <c r="C178" s="3">
        <v>1</v>
      </c>
      <c r="D178" s="3">
        <v>0.1</v>
      </c>
      <c r="E178" s="3">
        <v>0</v>
      </c>
      <c r="F178" s="3">
        <v>0.2</v>
      </c>
      <c r="G178" s="3">
        <v>1</v>
      </c>
      <c r="H178" s="3">
        <v>0</v>
      </c>
      <c r="I178" s="1" t="s">
        <v>69</v>
      </c>
    </row>
    <row r="179" spans="1:11" ht="15.75">
      <c r="A179" s="3" t="s">
        <v>70</v>
      </c>
      <c r="B179" s="3" t="s">
        <v>136</v>
      </c>
      <c r="C179" s="3">
        <v>100</v>
      </c>
      <c r="D179" s="3">
        <v>0.4</v>
      </c>
      <c r="E179" s="3">
        <v>0.4</v>
      </c>
      <c r="F179" s="3">
        <v>9.8000000000000007</v>
      </c>
      <c r="G179" s="3">
        <v>42.68</v>
      </c>
      <c r="H179" s="3">
        <v>10</v>
      </c>
      <c r="I179" s="1" t="s">
        <v>137</v>
      </c>
    </row>
    <row r="180" spans="1:11" ht="15.75">
      <c r="A180" s="168" t="s">
        <v>72</v>
      </c>
      <c r="B180" s="3" t="s">
        <v>206</v>
      </c>
      <c r="C180" s="3">
        <v>120</v>
      </c>
      <c r="D180" s="3">
        <v>11.6</v>
      </c>
      <c r="E180" s="3">
        <v>6.3</v>
      </c>
      <c r="F180" s="3">
        <v>4.9000000000000004</v>
      </c>
      <c r="G180" s="3">
        <v>122</v>
      </c>
      <c r="H180" s="3">
        <v>1.41</v>
      </c>
      <c r="I180" s="1" t="s">
        <v>207</v>
      </c>
    </row>
    <row r="181" spans="1:11" ht="15.75" hidden="1">
      <c r="A181" s="169"/>
      <c r="B181" s="3" t="s">
        <v>152</v>
      </c>
      <c r="C181" s="3"/>
      <c r="D181" s="3"/>
      <c r="E181" s="3"/>
      <c r="F181" s="3"/>
      <c r="G181" s="3"/>
      <c r="H181" s="3"/>
      <c r="I181" s="1"/>
    </row>
    <row r="182" spans="1:11" ht="15.75">
      <c r="A182" s="169"/>
      <c r="B182" s="3" t="s">
        <v>208</v>
      </c>
      <c r="C182" s="3">
        <v>30</v>
      </c>
      <c r="D182" s="3">
        <v>1.44</v>
      </c>
      <c r="E182" s="3">
        <v>0.84</v>
      </c>
      <c r="F182" s="3">
        <v>23.31</v>
      </c>
      <c r="G182" s="3">
        <v>100.8</v>
      </c>
      <c r="H182" s="3">
        <v>0</v>
      </c>
      <c r="I182" s="1" t="s">
        <v>209</v>
      </c>
    </row>
    <row r="183" spans="1:11" ht="15.75">
      <c r="A183" s="169"/>
      <c r="B183" s="3" t="s">
        <v>20</v>
      </c>
      <c r="C183" s="3">
        <v>40</v>
      </c>
      <c r="D183" s="3">
        <v>3.16</v>
      </c>
      <c r="E183" s="3">
        <v>0.4</v>
      </c>
      <c r="F183" s="3">
        <v>19.32</v>
      </c>
      <c r="G183" s="3">
        <v>93.5</v>
      </c>
      <c r="H183" s="3">
        <v>0</v>
      </c>
      <c r="I183" s="1"/>
    </row>
    <row r="184" spans="1:11" ht="15.75">
      <c r="A184" s="170"/>
      <c r="B184" s="3" t="s">
        <v>19</v>
      </c>
      <c r="C184" s="3">
        <v>200</v>
      </c>
      <c r="D184" s="4">
        <v>0.1</v>
      </c>
      <c r="E184" s="3">
        <v>0</v>
      </c>
      <c r="F184" s="4">
        <v>9.1999999999999993</v>
      </c>
      <c r="G184" s="4">
        <v>36</v>
      </c>
      <c r="H184" s="3">
        <v>0.8</v>
      </c>
      <c r="I184" s="1" t="s">
        <v>102</v>
      </c>
    </row>
    <row r="185" spans="1:11" ht="22.5" customHeight="1">
      <c r="A185" s="166" t="s">
        <v>56</v>
      </c>
      <c r="B185" s="167"/>
      <c r="C185" s="3"/>
      <c r="D185" s="7">
        <f>SUM(D166:D184)</f>
        <v>52.379999999999988</v>
      </c>
      <c r="E185" s="7">
        <f>SUM(E166:E184)</f>
        <v>47.499999999999993</v>
      </c>
      <c r="F185" s="7">
        <f t="shared" ref="F185:H185" si="34">SUM(F166:F184)</f>
        <v>234.30999999999997</v>
      </c>
      <c r="G185" s="7">
        <f t="shared" si="34"/>
        <v>1528.89</v>
      </c>
      <c r="H185" s="7">
        <f t="shared" si="34"/>
        <v>195.93</v>
      </c>
      <c r="I185" s="7"/>
      <c r="J185" s="3"/>
      <c r="K185" s="1"/>
    </row>
    <row r="186" spans="1:11" ht="15.75">
      <c r="A186" s="171" t="s">
        <v>210</v>
      </c>
      <c r="B186" s="171"/>
      <c r="C186" s="171"/>
      <c r="D186" s="171"/>
      <c r="E186" s="171"/>
      <c r="F186" s="171"/>
      <c r="G186" s="171"/>
      <c r="H186" s="171"/>
      <c r="I186" s="171"/>
    </row>
    <row r="187" spans="1:11" ht="30.75">
      <c r="A187" s="172" t="s">
        <v>11</v>
      </c>
      <c r="B187" s="3" t="s">
        <v>211</v>
      </c>
      <c r="C187" s="3">
        <v>60</v>
      </c>
      <c r="D187" s="3">
        <v>0.9</v>
      </c>
      <c r="E187" s="3">
        <v>4.0999999999999996</v>
      </c>
      <c r="F187" s="3">
        <v>5.8</v>
      </c>
      <c r="G187" s="3">
        <v>64</v>
      </c>
      <c r="H187" s="3">
        <v>2.89</v>
      </c>
      <c r="I187" s="1" t="s">
        <v>212</v>
      </c>
    </row>
    <row r="188" spans="1:11" ht="15.75">
      <c r="A188" s="172"/>
      <c r="B188" s="3" t="s">
        <v>213</v>
      </c>
      <c r="C188" s="3">
        <v>160</v>
      </c>
      <c r="D188" s="3">
        <v>7.8</v>
      </c>
      <c r="E188" s="3">
        <v>6.1</v>
      </c>
      <c r="F188" s="3">
        <v>32.4</v>
      </c>
      <c r="G188" s="3">
        <v>219</v>
      </c>
      <c r="H188" s="3">
        <v>0.03</v>
      </c>
      <c r="I188" s="1" t="s">
        <v>214</v>
      </c>
    </row>
    <row r="189" spans="1:11" ht="15.75">
      <c r="A189" s="172"/>
      <c r="B189" s="3" t="s">
        <v>48</v>
      </c>
      <c r="C189" s="1" t="s">
        <v>107</v>
      </c>
      <c r="D189" s="3">
        <v>1.94</v>
      </c>
      <c r="E189" s="3">
        <v>3.85</v>
      </c>
      <c r="F189" s="3">
        <v>11.74</v>
      </c>
      <c r="G189" s="3">
        <v>90.44</v>
      </c>
      <c r="H189" s="3">
        <v>0</v>
      </c>
      <c r="I189" s="1" t="s">
        <v>108</v>
      </c>
    </row>
    <row r="190" spans="1:11" ht="15.75">
      <c r="A190" s="172"/>
      <c r="B190" s="3" t="s">
        <v>24</v>
      </c>
      <c r="C190" s="3">
        <v>200</v>
      </c>
      <c r="D190" s="4">
        <v>3</v>
      </c>
      <c r="E190" s="4">
        <v>2.9</v>
      </c>
      <c r="F190" s="4">
        <v>13.4</v>
      </c>
      <c r="G190" s="4">
        <v>89</v>
      </c>
      <c r="H190" s="3">
        <v>0.5</v>
      </c>
      <c r="I190" s="1" t="s">
        <v>109</v>
      </c>
    </row>
    <row r="191" spans="1:11" ht="15.75">
      <c r="A191" s="172"/>
      <c r="B191" s="3" t="s">
        <v>160</v>
      </c>
      <c r="C191" s="3">
        <v>30</v>
      </c>
      <c r="D191" s="3">
        <v>0</v>
      </c>
      <c r="E191" s="3">
        <v>0</v>
      </c>
      <c r="F191" s="3">
        <v>13.5</v>
      </c>
      <c r="G191" s="3">
        <v>54</v>
      </c>
      <c r="H191" s="3">
        <v>0</v>
      </c>
      <c r="I191" s="1"/>
    </row>
    <row r="192" spans="1:11" ht="30.75">
      <c r="A192" s="3" t="s">
        <v>13</v>
      </c>
      <c r="B192" s="3" t="s">
        <v>95</v>
      </c>
      <c r="C192" s="3">
        <v>100</v>
      </c>
      <c r="D192" s="3">
        <v>0.4</v>
      </c>
      <c r="E192" s="3">
        <v>0.4</v>
      </c>
      <c r="F192" s="3">
        <v>9.8000000000000007</v>
      </c>
      <c r="G192" s="3">
        <v>42.68</v>
      </c>
      <c r="H192" s="3">
        <v>10</v>
      </c>
      <c r="I192" s="1" t="s">
        <v>96</v>
      </c>
    </row>
    <row r="193" spans="1:9" ht="15.75">
      <c r="A193" s="168" t="s">
        <v>14</v>
      </c>
      <c r="B193" s="3" t="s">
        <v>147</v>
      </c>
      <c r="C193" s="3">
        <v>250</v>
      </c>
      <c r="D193" s="3">
        <v>1.9</v>
      </c>
      <c r="E193" s="3">
        <v>3.2</v>
      </c>
      <c r="F193" s="3">
        <v>9.3000000000000007</v>
      </c>
      <c r="G193" s="3">
        <v>67</v>
      </c>
      <c r="H193" s="3">
        <v>13.6</v>
      </c>
      <c r="I193" s="1" t="s">
        <v>215</v>
      </c>
    </row>
    <row r="194" spans="1:9" ht="15.75">
      <c r="A194" s="169"/>
      <c r="B194" s="3" t="s">
        <v>216</v>
      </c>
      <c r="C194" s="3">
        <v>80</v>
      </c>
      <c r="D194" s="3">
        <v>11.4</v>
      </c>
      <c r="E194" s="3">
        <v>9.6999999999999993</v>
      </c>
      <c r="F194" s="3">
        <v>7.5</v>
      </c>
      <c r="G194" s="3">
        <v>30.51</v>
      </c>
      <c r="H194" s="3">
        <v>163</v>
      </c>
      <c r="I194" s="1" t="s">
        <v>217</v>
      </c>
    </row>
    <row r="195" spans="1:9" ht="30.75">
      <c r="A195" s="169"/>
      <c r="B195" s="3" t="s">
        <v>218</v>
      </c>
      <c r="C195" s="3">
        <v>150</v>
      </c>
      <c r="D195" s="3">
        <v>2.9</v>
      </c>
      <c r="E195" s="3">
        <v>6.4</v>
      </c>
      <c r="F195" s="3">
        <v>9.8000000000000007</v>
      </c>
      <c r="G195" s="3">
        <v>108</v>
      </c>
      <c r="H195" s="3">
        <v>1.95</v>
      </c>
      <c r="I195" s="1" t="s">
        <v>219</v>
      </c>
    </row>
    <row r="196" spans="1:9" ht="15.75">
      <c r="A196" s="169"/>
      <c r="B196" s="3" t="s">
        <v>93</v>
      </c>
      <c r="C196" s="3">
        <v>200</v>
      </c>
      <c r="D196" s="3">
        <v>0.4</v>
      </c>
      <c r="E196" s="3">
        <v>0.1</v>
      </c>
      <c r="F196" s="3">
        <v>20</v>
      </c>
      <c r="G196" s="3">
        <v>71</v>
      </c>
      <c r="H196" s="3">
        <v>70.099999999999994</v>
      </c>
      <c r="I196" s="1" t="s">
        <v>67</v>
      </c>
    </row>
    <row r="197" spans="1:9" ht="15.75">
      <c r="A197" s="169"/>
      <c r="B197" s="3" t="s">
        <v>94</v>
      </c>
      <c r="C197" s="3">
        <v>40</v>
      </c>
      <c r="D197" s="3">
        <v>2.4</v>
      </c>
      <c r="E197" s="3">
        <v>0.48</v>
      </c>
      <c r="F197" s="3">
        <v>13.36</v>
      </c>
      <c r="G197" s="3">
        <v>69.510000000000005</v>
      </c>
      <c r="H197" s="3">
        <v>0</v>
      </c>
      <c r="I197" s="1" t="s">
        <v>68</v>
      </c>
    </row>
    <row r="198" spans="1:9" ht="15.75">
      <c r="A198" s="170"/>
      <c r="B198" s="3" t="s">
        <v>25</v>
      </c>
      <c r="C198" s="3">
        <v>1</v>
      </c>
      <c r="D198" s="3">
        <v>0.1</v>
      </c>
      <c r="E198" s="3">
        <v>0</v>
      </c>
      <c r="F198" s="3">
        <v>0.2</v>
      </c>
      <c r="G198" s="3">
        <v>1</v>
      </c>
      <c r="H198" s="3">
        <v>0</v>
      </c>
      <c r="I198" s="1" t="s">
        <v>69</v>
      </c>
    </row>
    <row r="199" spans="1:9" ht="15.75">
      <c r="A199" s="3" t="s">
        <v>70</v>
      </c>
      <c r="B199" s="3" t="s">
        <v>118</v>
      </c>
      <c r="C199" s="3">
        <v>100</v>
      </c>
      <c r="D199" s="3">
        <v>0.4</v>
      </c>
      <c r="E199" s="3">
        <v>0.3</v>
      </c>
      <c r="F199" s="3">
        <v>10.3</v>
      </c>
      <c r="G199" s="3">
        <v>46.4</v>
      </c>
      <c r="H199" s="3">
        <v>5</v>
      </c>
      <c r="I199" s="1" t="s">
        <v>119</v>
      </c>
    </row>
    <row r="200" spans="1:9" ht="15.75">
      <c r="A200" s="168" t="s">
        <v>72</v>
      </c>
      <c r="B200" s="3" t="s">
        <v>220</v>
      </c>
      <c r="C200" s="3">
        <v>100</v>
      </c>
      <c r="D200" s="3">
        <v>13.6</v>
      </c>
      <c r="E200" s="3">
        <v>11.8</v>
      </c>
      <c r="F200" s="3">
        <v>12.7</v>
      </c>
      <c r="G200" s="3">
        <v>213</v>
      </c>
      <c r="H200" s="3">
        <v>0.63</v>
      </c>
      <c r="I200" s="1" t="s">
        <v>221</v>
      </c>
    </row>
    <row r="201" spans="1:9" ht="15.75">
      <c r="A201" s="169"/>
      <c r="B201" s="3" t="s">
        <v>110</v>
      </c>
      <c r="C201" s="3">
        <v>30</v>
      </c>
      <c r="D201" s="3">
        <v>1.65</v>
      </c>
      <c r="E201" s="3">
        <v>2.31</v>
      </c>
      <c r="F201" s="3">
        <v>2.88</v>
      </c>
      <c r="G201" s="3">
        <v>39.9</v>
      </c>
      <c r="H201" s="3">
        <v>0</v>
      </c>
      <c r="I201" s="1" t="s">
        <v>111</v>
      </c>
    </row>
    <row r="202" spans="1:9" ht="15.75">
      <c r="A202" s="169"/>
      <c r="B202" s="3" t="s">
        <v>208</v>
      </c>
      <c r="C202" s="3">
        <v>30</v>
      </c>
      <c r="D202" s="3">
        <v>1.44</v>
      </c>
      <c r="E202" s="3">
        <v>0.84</v>
      </c>
      <c r="F202" s="3">
        <v>23.31</v>
      </c>
      <c r="G202" s="3">
        <v>100.8</v>
      </c>
      <c r="H202" s="3">
        <v>0</v>
      </c>
      <c r="I202" s="1" t="s">
        <v>209</v>
      </c>
    </row>
    <row r="203" spans="1:9" ht="15.75">
      <c r="A203" s="169"/>
      <c r="B203" s="3" t="s">
        <v>20</v>
      </c>
      <c r="C203" s="3">
        <v>40</v>
      </c>
      <c r="D203" s="3">
        <v>3.16</v>
      </c>
      <c r="E203" s="3">
        <v>0.4</v>
      </c>
      <c r="F203" s="3">
        <v>19.32</v>
      </c>
      <c r="G203" s="3">
        <v>93.5</v>
      </c>
      <c r="H203" s="3">
        <v>0</v>
      </c>
      <c r="I203" s="1"/>
    </row>
    <row r="204" spans="1:9" ht="15.75">
      <c r="A204" s="170"/>
      <c r="B204" s="3" t="s">
        <v>19</v>
      </c>
      <c r="C204" s="3">
        <v>200</v>
      </c>
      <c r="D204" s="4">
        <v>0.1</v>
      </c>
      <c r="E204" s="3">
        <v>0</v>
      </c>
      <c r="F204" s="4">
        <v>9.1999999999999993</v>
      </c>
      <c r="G204" s="4">
        <v>36</v>
      </c>
      <c r="H204" s="3">
        <v>0.8</v>
      </c>
      <c r="I204" s="1" t="s">
        <v>102</v>
      </c>
    </row>
    <row r="205" spans="1:9" ht="21" customHeight="1">
      <c r="A205" s="166" t="s">
        <v>59</v>
      </c>
      <c r="B205" s="167"/>
      <c r="C205" s="6"/>
      <c r="D205" s="7">
        <f>SUM(D187:D204)</f>
        <v>53.49</v>
      </c>
      <c r="E205" s="7">
        <f t="shared" ref="E205" si="35">SUM(E187:E204)</f>
        <v>52.88</v>
      </c>
      <c r="F205" s="7">
        <f t="shared" ref="F205" si="36">SUM(F187:F204)</f>
        <v>224.51</v>
      </c>
      <c r="G205" s="7">
        <f t="shared" ref="G205" si="37">SUM(G187:G204)</f>
        <v>1435.74</v>
      </c>
      <c r="H205" s="7">
        <f t="shared" ref="H205" si="38">SUM(H187:H204)</f>
        <v>268.5</v>
      </c>
      <c r="I205" s="7">
        <f t="shared" ref="I205" si="39">SUM(I187:I204)</f>
        <v>0</v>
      </c>
    </row>
    <row r="206" spans="1:9" ht="15.75">
      <c r="A206" s="171" t="s">
        <v>64</v>
      </c>
      <c r="B206" s="171"/>
      <c r="C206" s="171"/>
      <c r="D206" s="171"/>
      <c r="E206" s="171"/>
      <c r="F206" s="171"/>
      <c r="G206" s="171"/>
      <c r="H206" s="171"/>
      <c r="I206" s="171"/>
    </row>
    <row r="207" spans="1:9" ht="45.75">
      <c r="A207" s="172" t="s">
        <v>11</v>
      </c>
      <c r="B207" s="3" t="s">
        <v>222</v>
      </c>
      <c r="C207" s="3">
        <v>60</v>
      </c>
      <c r="D207" s="3">
        <v>1</v>
      </c>
      <c r="E207" s="3">
        <v>4</v>
      </c>
      <c r="F207" s="3">
        <v>6.2</v>
      </c>
      <c r="G207" s="3">
        <v>64</v>
      </c>
      <c r="H207" s="3">
        <v>18.03</v>
      </c>
      <c r="I207" s="1" t="s">
        <v>223</v>
      </c>
    </row>
    <row r="208" spans="1:9" ht="15.75">
      <c r="A208" s="172"/>
      <c r="B208" s="3" t="s">
        <v>224</v>
      </c>
      <c r="C208" s="3">
        <v>200</v>
      </c>
      <c r="D208" s="3">
        <v>3.5</v>
      </c>
      <c r="E208" s="3">
        <v>4.2</v>
      </c>
      <c r="F208" s="3">
        <v>14.2</v>
      </c>
      <c r="G208" s="3">
        <v>108</v>
      </c>
      <c r="H208" s="3">
        <v>0.52</v>
      </c>
      <c r="I208" s="1" t="s">
        <v>225</v>
      </c>
    </row>
    <row r="209" spans="1:9" ht="15.75">
      <c r="A209" s="172"/>
      <c r="B209" s="3" t="s">
        <v>48</v>
      </c>
      <c r="C209" s="1" t="s">
        <v>107</v>
      </c>
      <c r="D209" s="3">
        <v>1.94</v>
      </c>
      <c r="E209" s="3">
        <v>3.85</v>
      </c>
      <c r="F209" s="3">
        <v>11.74</v>
      </c>
      <c r="G209" s="3">
        <v>90.44</v>
      </c>
      <c r="H209" s="3">
        <v>0</v>
      </c>
      <c r="I209" s="1" t="s">
        <v>108</v>
      </c>
    </row>
    <row r="210" spans="1:9" ht="15.75">
      <c r="A210" s="172"/>
      <c r="B210" s="3" t="s">
        <v>158</v>
      </c>
      <c r="C210" s="3">
        <v>200</v>
      </c>
      <c r="D210" s="3">
        <v>1.4</v>
      </c>
      <c r="E210" s="3">
        <v>1.4</v>
      </c>
      <c r="F210" s="3">
        <v>11.2</v>
      </c>
      <c r="G210" s="3">
        <v>61</v>
      </c>
      <c r="H210" s="3">
        <v>0.26</v>
      </c>
      <c r="I210" s="1" t="s">
        <v>159</v>
      </c>
    </row>
    <row r="211" spans="1:9" ht="0.75" customHeight="1">
      <c r="A211" s="172"/>
      <c r="B211" s="3"/>
      <c r="C211" s="3"/>
      <c r="D211" s="3"/>
      <c r="E211" s="3"/>
      <c r="F211" s="3"/>
      <c r="G211" s="3"/>
      <c r="H211" s="3"/>
      <c r="I211" s="1"/>
    </row>
    <row r="212" spans="1:9" ht="30.75" hidden="1">
      <c r="A212" s="3" t="s">
        <v>13</v>
      </c>
      <c r="B212" s="3" t="s">
        <v>226</v>
      </c>
      <c r="C212" s="3">
        <v>200</v>
      </c>
      <c r="D212" s="3"/>
      <c r="E212" s="3"/>
      <c r="F212" s="3"/>
      <c r="G212" s="3"/>
      <c r="H212" s="3"/>
      <c r="I212" s="1"/>
    </row>
    <row r="213" spans="1:9" ht="30.75">
      <c r="A213" s="168" t="s">
        <v>14</v>
      </c>
      <c r="B213" s="3" t="s">
        <v>227</v>
      </c>
      <c r="C213" s="3">
        <v>250</v>
      </c>
      <c r="D213" s="3">
        <v>2.2000000000000002</v>
      </c>
      <c r="E213" s="3">
        <v>1.4</v>
      </c>
      <c r="F213" s="3">
        <v>15.2</v>
      </c>
      <c r="G213" s="3">
        <v>79</v>
      </c>
      <c r="H213" s="3">
        <v>3</v>
      </c>
      <c r="I213" s="1" t="s">
        <v>228</v>
      </c>
    </row>
    <row r="214" spans="1:9" ht="15.75">
      <c r="A214" s="169"/>
      <c r="B214" s="3" t="s">
        <v>229</v>
      </c>
      <c r="C214" s="3">
        <v>180</v>
      </c>
      <c r="D214" s="3">
        <v>11.27</v>
      </c>
      <c r="E214" s="3">
        <v>11.64</v>
      </c>
      <c r="F214" s="3">
        <v>9.8800000000000008</v>
      </c>
      <c r="G214" s="3">
        <v>191</v>
      </c>
      <c r="H214" s="3">
        <v>3</v>
      </c>
      <c r="I214" s="1" t="s">
        <v>230</v>
      </c>
    </row>
    <row r="215" spans="1:9" ht="15.75">
      <c r="A215" s="169"/>
      <c r="B215" s="3" t="s">
        <v>204</v>
      </c>
      <c r="C215" s="3">
        <v>30</v>
      </c>
      <c r="D215" s="3">
        <v>0.3</v>
      </c>
      <c r="E215" s="3">
        <v>2.9</v>
      </c>
      <c r="F215" s="3">
        <v>1.2</v>
      </c>
      <c r="G215" s="3">
        <v>32</v>
      </c>
      <c r="H215" s="3">
        <v>0</v>
      </c>
      <c r="I215" s="1" t="s">
        <v>205</v>
      </c>
    </row>
    <row r="216" spans="1:9" ht="15.75">
      <c r="A216" s="169"/>
      <c r="B216" s="3" t="s">
        <v>93</v>
      </c>
      <c r="C216" s="3">
        <v>200</v>
      </c>
      <c r="D216" s="3">
        <v>0.4</v>
      </c>
      <c r="E216" s="3">
        <v>0.1</v>
      </c>
      <c r="F216" s="3">
        <v>20</v>
      </c>
      <c r="G216" s="3">
        <v>71</v>
      </c>
      <c r="H216" s="3">
        <v>70.099999999999994</v>
      </c>
      <c r="I216" s="1" t="s">
        <v>67</v>
      </c>
    </row>
    <row r="217" spans="1:9" ht="15.75">
      <c r="A217" s="169"/>
      <c r="B217" s="3" t="s">
        <v>94</v>
      </c>
      <c r="C217" s="3">
        <v>40</v>
      </c>
      <c r="D217" s="3">
        <v>2.4</v>
      </c>
      <c r="E217" s="3">
        <v>0.48</v>
      </c>
      <c r="F217" s="3">
        <v>13.36</v>
      </c>
      <c r="G217" s="3">
        <v>69.510000000000005</v>
      </c>
      <c r="H217" s="3">
        <v>0</v>
      </c>
      <c r="I217" s="1" t="s">
        <v>68</v>
      </c>
    </row>
    <row r="218" spans="1:9" ht="15.75">
      <c r="A218" s="170"/>
      <c r="B218" s="3" t="s">
        <v>25</v>
      </c>
      <c r="C218" s="3">
        <v>1</v>
      </c>
      <c r="D218" s="3">
        <v>0.1</v>
      </c>
      <c r="E218" s="3">
        <v>0</v>
      </c>
      <c r="F218" s="3">
        <v>0.2</v>
      </c>
      <c r="G218" s="3">
        <v>1</v>
      </c>
      <c r="H218" s="3">
        <v>0</v>
      </c>
      <c r="I218" s="1" t="s">
        <v>69</v>
      </c>
    </row>
    <row r="219" spans="1:9" ht="15.75">
      <c r="A219" s="3" t="s">
        <v>70</v>
      </c>
      <c r="B219" s="3" t="s">
        <v>136</v>
      </c>
      <c r="C219" s="3">
        <v>100</v>
      </c>
      <c r="D219" s="3">
        <v>0.4</v>
      </c>
      <c r="E219" s="3">
        <v>0.4</v>
      </c>
      <c r="F219" s="3">
        <v>9.8000000000000007</v>
      </c>
      <c r="G219" s="3">
        <v>42.68</v>
      </c>
      <c r="H219" s="3">
        <v>10</v>
      </c>
      <c r="I219" s="1" t="s">
        <v>137</v>
      </c>
    </row>
    <row r="220" spans="1:9" ht="32.25" customHeight="1">
      <c r="A220" s="168" t="s">
        <v>72</v>
      </c>
      <c r="B220" s="3" t="s">
        <v>231</v>
      </c>
      <c r="C220" s="3">
        <v>150</v>
      </c>
      <c r="D220" s="3">
        <v>4.5</v>
      </c>
      <c r="E220" s="3">
        <v>4.5</v>
      </c>
      <c r="F220" s="3">
        <v>21.3</v>
      </c>
      <c r="G220" s="3">
        <v>141</v>
      </c>
      <c r="H220" s="3">
        <v>0.4</v>
      </c>
      <c r="I220" s="1" t="s">
        <v>232</v>
      </c>
    </row>
    <row r="221" spans="1:9" ht="15.75" hidden="1">
      <c r="A221" s="169"/>
      <c r="B221" s="3" t="s">
        <v>152</v>
      </c>
      <c r="C221" s="3"/>
      <c r="D221" s="3"/>
      <c r="E221" s="3"/>
      <c r="F221" s="3"/>
      <c r="G221" s="3"/>
      <c r="H221" s="3"/>
      <c r="I221" s="1"/>
    </row>
    <row r="222" spans="1:9" ht="15.75">
      <c r="A222" s="169"/>
      <c r="B222" s="3" t="s">
        <v>233</v>
      </c>
      <c r="C222" s="3">
        <v>65</v>
      </c>
      <c r="D222" s="3">
        <v>4.4000000000000004</v>
      </c>
      <c r="E222" s="3">
        <v>5.6</v>
      </c>
      <c r="F222" s="3">
        <v>31.7</v>
      </c>
      <c r="G222" s="3">
        <v>190</v>
      </c>
      <c r="H222" s="3">
        <v>0.4</v>
      </c>
      <c r="I222" s="1" t="s">
        <v>234</v>
      </c>
    </row>
    <row r="223" spans="1:9" ht="15.75">
      <c r="A223" s="169"/>
      <c r="B223" s="3" t="s">
        <v>20</v>
      </c>
      <c r="C223" s="3">
        <v>40</v>
      </c>
      <c r="D223" s="3">
        <v>3.16</v>
      </c>
      <c r="E223" s="3">
        <v>0.4</v>
      </c>
      <c r="F223" s="3">
        <v>19.32</v>
      </c>
      <c r="G223" s="3">
        <v>93.5</v>
      </c>
      <c r="H223" s="3">
        <v>0</v>
      </c>
      <c r="I223" s="1"/>
    </row>
    <row r="224" spans="1:9" ht="15.75">
      <c r="A224" s="170"/>
      <c r="B224" s="3" t="s">
        <v>235</v>
      </c>
      <c r="C224" s="3">
        <v>180</v>
      </c>
      <c r="D224" s="3">
        <v>5</v>
      </c>
      <c r="E224" s="3">
        <v>5.8</v>
      </c>
      <c r="F224" s="3">
        <v>8.8000000000000007</v>
      </c>
      <c r="G224" s="3">
        <v>111.6</v>
      </c>
      <c r="H224" s="3">
        <v>1.26</v>
      </c>
      <c r="I224" s="1" t="s">
        <v>77</v>
      </c>
    </row>
    <row r="225" spans="1:9" ht="19.5" customHeight="1">
      <c r="A225" s="166" t="s">
        <v>236</v>
      </c>
      <c r="B225" s="167"/>
      <c r="C225" s="6"/>
      <c r="D225" s="7">
        <f>SUM(D207:D224)</f>
        <v>41.97</v>
      </c>
      <c r="E225" s="7">
        <f t="shared" ref="E225" si="40">SUM(E207:E224)</f>
        <v>46.67</v>
      </c>
      <c r="F225" s="7">
        <f t="shared" ref="F225" si="41">SUM(F207:F224)</f>
        <v>194.1</v>
      </c>
      <c r="G225" s="7">
        <f t="shared" ref="G225" si="42">SUM(G207:G224)</f>
        <v>1345.73</v>
      </c>
      <c r="H225" s="7">
        <f t="shared" ref="H225" si="43">SUM(H207:H224)</f>
        <v>106.97000000000001</v>
      </c>
      <c r="I225" s="7">
        <f t="shared" ref="I225" si="44">SUM(I207:I224)</f>
        <v>0</v>
      </c>
    </row>
    <row r="226" spans="1:9" ht="15.75">
      <c r="A226" s="171" t="s">
        <v>237</v>
      </c>
      <c r="B226" s="171"/>
      <c r="C226" s="171"/>
      <c r="D226" s="171"/>
      <c r="E226" s="171"/>
      <c r="F226" s="171"/>
      <c r="G226" s="171"/>
      <c r="H226" s="171"/>
      <c r="I226" s="171"/>
    </row>
    <row r="227" spans="1:9" ht="30.75">
      <c r="A227" s="172" t="s">
        <v>11</v>
      </c>
      <c r="B227" s="3" t="s">
        <v>49</v>
      </c>
      <c r="C227" s="3">
        <v>60</v>
      </c>
      <c r="D227" s="3">
        <v>0.8</v>
      </c>
      <c r="E227" s="3">
        <v>5</v>
      </c>
      <c r="F227" s="3">
        <v>4.0999999999999996</v>
      </c>
      <c r="G227" s="3">
        <v>64</v>
      </c>
      <c r="H227" s="3">
        <v>1.1599999999999999</v>
      </c>
      <c r="I227" s="1" t="s">
        <v>238</v>
      </c>
    </row>
    <row r="228" spans="1:9" ht="30.75">
      <c r="A228" s="172"/>
      <c r="B228" s="3" t="s">
        <v>169</v>
      </c>
      <c r="C228" s="3">
        <v>200</v>
      </c>
      <c r="D228" s="3">
        <v>6.4</v>
      </c>
      <c r="E228" s="3">
        <v>7.4</v>
      </c>
      <c r="F228" s="3">
        <v>27.2</v>
      </c>
      <c r="G228" s="3">
        <v>202</v>
      </c>
      <c r="H228" s="3">
        <v>0.42</v>
      </c>
      <c r="I228" s="1" t="s">
        <v>170</v>
      </c>
    </row>
    <row r="229" spans="1:9" ht="15.75">
      <c r="A229" s="172"/>
      <c r="B229" s="3" t="s">
        <v>82</v>
      </c>
      <c r="C229" s="1" t="s">
        <v>83</v>
      </c>
      <c r="D229" s="3">
        <v>4.91</v>
      </c>
      <c r="E229" s="3">
        <v>2.93</v>
      </c>
      <c r="F229" s="3">
        <v>14.01</v>
      </c>
      <c r="G229" s="3">
        <v>103.4</v>
      </c>
      <c r="H229" s="3">
        <v>0.1</v>
      </c>
      <c r="I229" s="1" t="s">
        <v>84</v>
      </c>
    </row>
    <row r="230" spans="1:9" ht="15.75">
      <c r="A230" s="172"/>
      <c r="B230" s="3" t="s">
        <v>28</v>
      </c>
      <c r="C230" s="3">
        <v>200</v>
      </c>
      <c r="D230" s="3">
        <v>3.9</v>
      </c>
      <c r="E230" s="3">
        <v>3.5</v>
      </c>
      <c r="F230" s="3">
        <v>24.5</v>
      </c>
      <c r="G230" s="3">
        <v>135</v>
      </c>
      <c r="H230" s="3">
        <v>0.5</v>
      </c>
      <c r="I230" s="1" t="s">
        <v>85</v>
      </c>
    </row>
    <row r="231" spans="1:9" ht="0.75" customHeight="1">
      <c r="A231" s="3" t="s">
        <v>13</v>
      </c>
      <c r="B231" s="3" t="s">
        <v>239</v>
      </c>
      <c r="C231" s="3">
        <v>200</v>
      </c>
      <c r="D231" s="3"/>
      <c r="E231" s="3"/>
      <c r="F231" s="3"/>
      <c r="G231" s="3"/>
      <c r="H231" s="3"/>
      <c r="I231" s="1"/>
    </row>
    <row r="232" spans="1:9" ht="15.75">
      <c r="A232" s="168" t="s">
        <v>14</v>
      </c>
      <c r="B232" s="3" t="s">
        <v>88</v>
      </c>
      <c r="C232" s="3">
        <v>250</v>
      </c>
      <c r="D232" s="3">
        <v>2.2999999999999998</v>
      </c>
      <c r="E232" s="3">
        <v>3.4</v>
      </c>
      <c r="F232" s="3">
        <v>15</v>
      </c>
      <c r="G232" s="3">
        <v>97</v>
      </c>
      <c r="H232" s="3">
        <v>0.5</v>
      </c>
      <c r="I232" s="1" t="s">
        <v>89</v>
      </c>
    </row>
    <row r="233" spans="1:9" ht="15.75">
      <c r="A233" s="169"/>
      <c r="B233" s="3" t="s">
        <v>240</v>
      </c>
      <c r="C233" s="3">
        <v>30</v>
      </c>
      <c r="D233" s="3">
        <v>0.6</v>
      </c>
      <c r="E233" s="3">
        <v>1.7</v>
      </c>
      <c r="F233" s="3">
        <v>2</v>
      </c>
      <c r="G233" s="3">
        <v>26</v>
      </c>
      <c r="H233" s="3">
        <v>0.1</v>
      </c>
      <c r="I233" s="1" t="s">
        <v>241</v>
      </c>
    </row>
    <row r="234" spans="1:9" ht="15.75">
      <c r="A234" s="169"/>
      <c r="B234" s="3" t="s">
        <v>242</v>
      </c>
      <c r="C234" s="3">
        <v>30</v>
      </c>
      <c r="D234" s="3">
        <v>0.92</v>
      </c>
      <c r="E234" s="3">
        <v>1.1200000000000001</v>
      </c>
      <c r="F234" s="3">
        <v>1.93</v>
      </c>
      <c r="G234" s="3">
        <v>21.6</v>
      </c>
      <c r="H234" s="3">
        <v>2.94</v>
      </c>
      <c r="I234" s="1" t="s">
        <v>100</v>
      </c>
    </row>
    <row r="235" spans="1:9" ht="15.75">
      <c r="A235" s="169"/>
      <c r="B235" s="3" t="s">
        <v>34</v>
      </c>
      <c r="C235" s="3">
        <v>200</v>
      </c>
      <c r="D235" s="3">
        <v>19.14</v>
      </c>
      <c r="E235" s="3">
        <v>17.45</v>
      </c>
      <c r="F235" s="3">
        <v>32.950000000000003</v>
      </c>
      <c r="G235" s="3">
        <v>368</v>
      </c>
      <c r="H235" s="3">
        <v>1.48</v>
      </c>
      <c r="I235" s="1" t="s">
        <v>243</v>
      </c>
    </row>
    <row r="236" spans="1:9" ht="15.75">
      <c r="A236" s="169"/>
      <c r="B236" s="3" t="s">
        <v>93</v>
      </c>
      <c r="C236" s="3">
        <v>200</v>
      </c>
      <c r="D236" s="3">
        <v>0.4</v>
      </c>
      <c r="E236" s="3">
        <v>0.1</v>
      </c>
      <c r="F236" s="3">
        <v>20</v>
      </c>
      <c r="G236" s="3">
        <v>71</v>
      </c>
      <c r="H236" s="3">
        <v>70.099999999999994</v>
      </c>
      <c r="I236" s="1" t="s">
        <v>67</v>
      </c>
    </row>
    <row r="237" spans="1:9" ht="15.75">
      <c r="A237" s="169"/>
      <c r="B237" s="3" t="s">
        <v>94</v>
      </c>
      <c r="C237" s="3">
        <v>40</v>
      </c>
      <c r="D237" s="3">
        <v>2.4</v>
      </c>
      <c r="E237" s="3">
        <v>0.48</v>
      </c>
      <c r="F237" s="3">
        <v>13.36</v>
      </c>
      <c r="G237" s="3">
        <v>69.510000000000005</v>
      </c>
      <c r="H237" s="3">
        <v>0</v>
      </c>
      <c r="I237" s="1" t="s">
        <v>68</v>
      </c>
    </row>
    <row r="238" spans="1:9" ht="15.75">
      <c r="A238" s="170"/>
      <c r="B238" s="3" t="s">
        <v>25</v>
      </c>
      <c r="C238" s="3">
        <v>1</v>
      </c>
      <c r="D238" s="3">
        <v>0.1</v>
      </c>
      <c r="E238" s="3">
        <v>0</v>
      </c>
      <c r="F238" s="3">
        <v>0.2</v>
      </c>
      <c r="G238" s="3">
        <v>1</v>
      </c>
      <c r="H238" s="3">
        <v>0</v>
      </c>
      <c r="I238" s="1" t="s">
        <v>69</v>
      </c>
    </row>
    <row r="239" spans="1:9" ht="15.75">
      <c r="A239" s="3" t="s">
        <v>70</v>
      </c>
      <c r="B239" s="3" t="s">
        <v>95</v>
      </c>
      <c r="C239" s="3">
        <v>100</v>
      </c>
      <c r="D239" s="3">
        <v>0.4</v>
      </c>
      <c r="E239" s="3">
        <v>0.4</v>
      </c>
      <c r="F239" s="3">
        <v>9.8000000000000007</v>
      </c>
      <c r="G239" s="3">
        <v>42.68</v>
      </c>
      <c r="H239" s="3">
        <v>10</v>
      </c>
      <c r="I239" s="1" t="s">
        <v>96</v>
      </c>
    </row>
    <row r="240" spans="1:9" ht="15.75">
      <c r="A240" s="168" t="s">
        <v>72</v>
      </c>
      <c r="B240" s="3" t="s">
        <v>244</v>
      </c>
      <c r="C240" s="3">
        <v>10</v>
      </c>
      <c r="D240" s="3">
        <v>1.7</v>
      </c>
      <c r="E240" s="3">
        <v>4.4000000000000004</v>
      </c>
      <c r="F240" s="3">
        <v>0.1</v>
      </c>
      <c r="G240" s="3">
        <v>47</v>
      </c>
      <c r="H240" s="3"/>
      <c r="I240" s="1" t="s">
        <v>245</v>
      </c>
    </row>
    <row r="241" spans="1:9" ht="15.75">
      <c r="A241" s="169"/>
      <c r="B241" s="3" t="s">
        <v>246</v>
      </c>
      <c r="C241" s="3">
        <v>150</v>
      </c>
      <c r="D241" s="3">
        <v>2.9</v>
      </c>
      <c r="E241" s="3">
        <v>4.2</v>
      </c>
      <c r="F241" s="3">
        <v>21.9</v>
      </c>
      <c r="G241" s="3">
        <v>139</v>
      </c>
      <c r="H241" s="3">
        <v>6</v>
      </c>
      <c r="I241" s="1" t="s">
        <v>247</v>
      </c>
    </row>
    <row r="242" spans="1:9" ht="15.75">
      <c r="A242" s="169"/>
      <c r="B242" s="3" t="s">
        <v>55</v>
      </c>
      <c r="C242" s="3">
        <v>30</v>
      </c>
      <c r="D242" s="3">
        <v>0</v>
      </c>
      <c r="E242" s="3">
        <v>0</v>
      </c>
      <c r="F242" s="3">
        <v>22.2</v>
      </c>
      <c r="G242" s="3">
        <v>90</v>
      </c>
      <c r="H242" s="3">
        <v>0</v>
      </c>
      <c r="I242" s="1" t="s">
        <v>101</v>
      </c>
    </row>
    <row r="243" spans="1:9" ht="15.75">
      <c r="A243" s="169"/>
      <c r="B243" s="3" t="s">
        <v>20</v>
      </c>
      <c r="C243" s="3">
        <v>40</v>
      </c>
      <c r="D243" s="3">
        <v>3.16</v>
      </c>
      <c r="E243" s="3">
        <v>0.4</v>
      </c>
      <c r="F243" s="3">
        <v>19.32</v>
      </c>
      <c r="G243" s="3">
        <v>93.5</v>
      </c>
      <c r="H243" s="3">
        <v>0</v>
      </c>
      <c r="I243" s="1"/>
    </row>
    <row r="244" spans="1:9" ht="15.75">
      <c r="A244" s="170"/>
      <c r="B244" s="3" t="s">
        <v>19</v>
      </c>
      <c r="C244" s="3">
        <v>200</v>
      </c>
      <c r="D244" s="4">
        <v>0.1</v>
      </c>
      <c r="E244" s="3">
        <v>0</v>
      </c>
      <c r="F244" s="4">
        <v>9.1999999999999993</v>
      </c>
      <c r="G244" s="4">
        <v>36</v>
      </c>
      <c r="H244" s="3">
        <v>0.8</v>
      </c>
      <c r="I244" s="1" t="s">
        <v>102</v>
      </c>
    </row>
    <row r="245" spans="1:9" ht="29.25" customHeight="1">
      <c r="A245" s="166" t="s">
        <v>248</v>
      </c>
      <c r="B245" s="167"/>
      <c r="C245" s="3"/>
      <c r="D245" s="7">
        <f>SUM(D226:D244)</f>
        <v>50.13</v>
      </c>
      <c r="E245" s="7">
        <f t="shared" ref="E245" si="45">SUM(E226:E244)</f>
        <v>52.48</v>
      </c>
      <c r="F245" s="7">
        <f t="shared" ref="F245" si="46">SUM(F226:F244)</f>
        <v>237.76999999999998</v>
      </c>
      <c r="G245" s="7">
        <f t="shared" ref="G245" si="47">SUM(G226:G244)</f>
        <v>1606.69</v>
      </c>
      <c r="H245" s="7">
        <f t="shared" ref="H245" si="48">SUM(H226:H244)</f>
        <v>94.1</v>
      </c>
      <c r="I245" s="7">
        <f t="shared" ref="I245" si="49">SUM(I226:I244)</f>
        <v>0</v>
      </c>
    </row>
    <row r="246" spans="1:9" ht="15.75">
      <c r="A246" s="171" t="s">
        <v>249</v>
      </c>
      <c r="B246" s="171"/>
      <c r="C246" s="171"/>
      <c r="D246" s="171"/>
      <c r="E246" s="171"/>
      <c r="F246" s="171"/>
      <c r="G246" s="171"/>
      <c r="H246" s="171"/>
      <c r="I246" s="171"/>
    </row>
    <row r="247" spans="1:9" ht="30.75">
      <c r="A247" s="172" t="s">
        <v>11</v>
      </c>
      <c r="B247" s="3" t="s">
        <v>250</v>
      </c>
      <c r="C247" s="3">
        <v>60</v>
      </c>
      <c r="D247" s="3">
        <v>2</v>
      </c>
      <c r="E247" s="3">
        <v>5</v>
      </c>
      <c r="F247" s="3">
        <v>5.6</v>
      </c>
      <c r="G247" s="3">
        <v>76</v>
      </c>
      <c r="H247" s="3">
        <v>4.21</v>
      </c>
      <c r="I247" s="1" t="s">
        <v>251</v>
      </c>
    </row>
    <row r="248" spans="1:9" ht="30.75">
      <c r="A248" s="172"/>
      <c r="B248" s="3" t="s">
        <v>80</v>
      </c>
      <c r="C248" s="3">
        <v>200</v>
      </c>
      <c r="D248" s="4">
        <v>6</v>
      </c>
      <c r="E248" s="4">
        <v>5.3</v>
      </c>
      <c r="F248" s="4">
        <v>30.7</v>
      </c>
      <c r="G248" s="4">
        <v>195</v>
      </c>
      <c r="H248" s="3">
        <v>0.42</v>
      </c>
      <c r="I248" s="1" t="s">
        <v>81</v>
      </c>
    </row>
    <row r="249" spans="1:9" ht="15.75">
      <c r="A249" s="172"/>
      <c r="B249" s="3" t="s">
        <v>48</v>
      </c>
      <c r="C249" s="1" t="s">
        <v>107</v>
      </c>
      <c r="D249" s="3">
        <v>1.94</v>
      </c>
      <c r="E249" s="3">
        <v>3.85</v>
      </c>
      <c r="F249" s="3">
        <v>11.74</v>
      </c>
      <c r="G249" s="3">
        <v>90.44</v>
      </c>
      <c r="H249" s="3">
        <v>0</v>
      </c>
      <c r="I249" s="1" t="s">
        <v>108</v>
      </c>
    </row>
    <row r="250" spans="1:9" ht="15.75">
      <c r="A250" s="172"/>
      <c r="B250" s="3" t="s">
        <v>24</v>
      </c>
      <c r="C250" s="3">
        <v>200</v>
      </c>
      <c r="D250" s="4">
        <v>3</v>
      </c>
      <c r="E250" s="4">
        <v>2.9</v>
      </c>
      <c r="F250" s="4">
        <v>13.4</v>
      </c>
      <c r="G250" s="4">
        <v>89</v>
      </c>
      <c r="H250" s="3">
        <v>0.5</v>
      </c>
      <c r="I250" s="1" t="s">
        <v>109</v>
      </c>
    </row>
    <row r="251" spans="1:9" ht="15.75">
      <c r="A251" s="172"/>
      <c r="B251" s="3"/>
      <c r="C251" s="3"/>
      <c r="D251" s="3"/>
      <c r="E251" s="3"/>
      <c r="F251" s="3"/>
      <c r="G251" s="3"/>
      <c r="H251" s="3"/>
      <c r="I251" s="1"/>
    </row>
    <row r="252" spans="1:9" ht="30.75" hidden="1">
      <c r="A252" s="3" t="s">
        <v>13</v>
      </c>
      <c r="B252" s="3" t="s">
        <v>252</v>
      </c>
      <c r="C252" s="3">
        <v>200</v>
      </c>
      <c r="D252" s="3"/>
      <c r="E252" s="3"/>
      <c r="F252" s="3"/>
      <c r="G252" s="3"/>
      <c r="H252" s="3"/>
      <c r="I252" s="1"/>
    </row>
    <row r="253" spans="1:9" ht="15.75">
      <c r="A253" s="168" t="s">
        <v>14</v>
      </c>
      <c r="B253" s="3" t="s">
        <v>253</v>
      </c>
      <c r="C253" s="3">
        <v>250</v>
      </c>
      <c r="D253" s="3">
        <v>3.1</v>
      </c>
      <c r="E253" s="3">
        <v>3.3</v>
      </c>
      <c r="F253" s="3">
        <v>15.9</v>
      </c>
      <c r="G253" s="3">
        <v>102</v>
      </c>
      <c r="H253" s="3">
        <v>6.1</v>
      </c>
      <c r="I253" s="1" t="s">
        <v>254</v>
      </c>
    </row>
    <row r="254" spans="1:9" ht="15.75">
      <c r="A254" s="169"/>
      <c r="B254" s="3" t="s">
        <v>255</v>
      </c>
      <c r="C254" s="3">
        <v>50</v>
      </c>
      <c r="D254" s="3">
        <v>4.7</v>
      </c>
      <c r="E254" s="3">
        <v>7.5</v>
      </c>
      <c r="F254" s="3">
        <v>0.4</v>
      </c>
      <c r="G254" s="3">
        <v>88</v>
      </c>
      <c r="H254" s="3">
        <v>0</v>
      </c>
      <c r="I254" s="1" t="s">
        <v>256</v>
      </c>
    </row>
    <row r="255" spans="1:9" ht="15.75">
      <c r="A255" s="169"/>
      <c r="B255" s="3" t="s">
        <v>30</v>
      </c>
      <c r="C255" s="3">
        <v>150</v>
      </c>
      <c r="D255" s="4">
        <v>3.1</v>
      </c>
      <c r="E255" s="4">
        <v>4.2</v>
      </c>
      <c r="F255" s="4">
        <v>20.6</v>
      </c>
      <c r="G255" s="4">
        <v>135</v>
      </c>
      <c r="H255" s="3">
        <v>10.74</v>
      </c>
      <c r="I255" s="1" t="s">
        <v>151</v>
      </c>
    </row>
    <row r="256" spans="1:9" ht="15.75">
      <c r="A256" s="169"/>
      <c r="B256" s="3" t="s">
        <v>93</v>
      </c>
      <c r="C256" s="3">
        <v>200</v>
      </c>
      <c r="D256" s="3">
        <v>0.4</v>
      </c>
      <c r="E256" s="3">
        <v>0.1</v>
      </c>
      <c r="F256" s="3">
        <v>20</v>
      </c>
      <c r="G256" s="3">
        <v>71</v>
      </c>
      <c r="H256" s="3">
        <v>70.099999999999994</v>
      </c>
      <c r="I256" s="1" t="s">
        <v>67</v>
      </c>
    </row>
    <row r="257" spans="1:9" ht="15.75">
      <c r="A257" s="169"/>
      <c r="B257" s="3" t="s">
        <v>94</v>
      </c>
      <c r="C257" s="3">
        <v>40</v>
      </c>
      <c r="D257" s="3">
        <v>2.4</v>
      </c>
      <c r="E257" s="3">
        <v>0.48</v>
      </c>
      <c r="F257" s="3">
        <v>13.36</v>
      </c>
      <c r="G257" s="3">
        <v>69.510000000000005</v>
      </c>
      <c r="H257" s="3">
        <v>0</v>
      </c>
      <c r="I257" s="1" t="s">
        <v>68</v>
      </c>
    </row>
    <row r="258" spans="1:9" ht="15.75">
      <c r="A258" s="170"/>
      <c r="B258" s="3" t="s">
        <v>25</v>
      </c>
      <c r="C258" s="3">
        <v>1</v>
      </c>
      <c r="D258" s="3">
        <v>0.1</v>
      </c>
      <c r="E258" s="3">
        <v>0</v>
      </c>
      <c r="F258" s="3">
        <v>0.2</v>
      </c>
      <c r="G258" s="3">
        <v>1</v>
      </c>
      <c r="H258" s="3">
        <v>0</v>
      </c>
      <c r="I258" s="1" t="s">
        <v>69</v>
      </c>
    </row>
    <row r="259" spans="1:9" ht="15.75">
      <c r="A259" s="3" t="s">
        <v>70</v>
      </c>
      <c r="B259" s="3" t="s">
        <v>136</v>
      </c>
      <c r="C259" s="3">
        <v>100</v>
      </c>
      <c r="D259" s="3">
        <v>0.4</v>
      </c>
      <c r="E259" s="3">
        <v>0.4</v>
      </c>
      <c r="F259" s="3">
        <v>9.8000000000000007</v>
      </c>
      <c r="G259" s="3">
        <v>42.68</v>
      </c>
      <c r="H259" s="3">
        <v>10</v>
      </c>
      <c r="I259" s="1" t="s">
        <v>137</v>
      </c>
    </row>
    <row r="260" spans="1:9" ht="18" customHeight="1">
      <c r="A260" s="168" t="s">
        <v>72</v>
      </c>
      <c r="B260" s="3" t="s">
        <v>257</v>
      </c>
      <c r="C260" s="3">
        <v>100</v>
      </c>
      <c r="D260" s="3">
        <v>15.3</v>
      </c>
      <c r="E260" s="3">
        <v>8.1999999999999993</v>
      </c>
      <c r="F260" s="3">
        <v>22.3</v>
      </c>
      <c r="G260" s="3">
        <v>227</v>
      </c>
      <c r="H260" s="3">
        <v>1.6</v>
      </c>
      <c r="I260" s="1" t="s">
        <v>258</v>
      </c>
    </row>
    <row r="261" spans="1:9" ht="15.75" hidden="1">
      <c r="A261" s="169"/>
      <c r="B261" s="3" t="s">
        <v>121</v>
      </c>
      <c r="C261" s="3"/>
      <c r="D261" s="3"/>
      <c r="E261" s="3"/>
      <c r="F261" s="3"/>
      <c r="G261" s="3"/>
      <c r="H261" s="3"/>
      <c r="I261" s="1" t="s">
        <v>258</v>
      </c>
    </row>
    <row r="262" spans="1:9" ht="15.75">
      <c r="A262" s="169"/>
      <c r="B262" s="3" t="s">
        <v>31</v>
      </c>
      <c r="C262" s="3">
        <v>30</v>
      </c>
      <c r="D262" s="3">
        <v>1.02</v>
      </c>
      <c r="E262" s="3">
        <v>9.06</v>
      </c>
      <c r="F262" s="3">
        <v>19.41</v>
      </c>
      <c r="G262" s="3">
        <v>159</v>
      </c>
      <c r="H262" s="3">
        <v>0</v>
      </c>
      <c r="I262" s="1" t="s">
        <v>184</v>
      </c>
    </row>
    <row r="263" spans="1:9" ht="15.75">
      <c r="A263" s="169"/>
      <c r="B263" s="3" t="s">
        <v>20</v>
      </c>
      <c r="C263" s="3">
        <v>40</v>
      </c>
      <c r="D263" s="3">
        <v>3.16</v>
      </c>
      <c r="E263" s="3">
        <v>0.4</v>
      </c>
      <c r="F263" s="3">
        <v>19.32</v>
      </c>
      <c r="G263" s="3">
        <v>93.5</v>
      </c>
      <c r="H263" s="3">
        <v>0</v>
      </c>
      <c r="I263" s="1"/>
    </row>
    <row r="264" spans="1:9" ht="15.75">
      <c r="A264" s="170"/>
      <c r="B264" s="3" t="s">
        <v>19</v>
      </c>
      <c r="C264" s="3">
        <v>200</v>
      </c>
      <c r="D264" s="4">
        <v>0.1</v>
      </c>
      <c r="E264" s="3">
        <v>0</v>
      </c>
      <c r="F264" s="4">
        <v>9.1999999999999993</v>
      </c>
      <c r="G264" s="4">
        <v>36</v>
      </c>
      <c r="H264" s="3">
        <v>0.8</v>
      </c>
      <c r="I264" s="1" t="s">
        <v>102</v>
      </c>
    </row>
    <row r="265" spans="1:9" ht="21.75" customHeight="1">
      <c r="A265" s="166" t="s">
        <v>259</v>
      </c>
      <c r="B265" s="167"/>
      <c r="C265" s="3"/>
      <c r="D265" s="7">
        <f>SUM(D247:D264)</f>
        <v>46.720000000000006</v>
      </c>
      <c r="E265" s="7">
        <f t="shared" ref="E265" si="50">SUM(E247:E264)</f>
        <v>50.690000000000005</v>
      </c>
      <c r="F265" s="7">
        <f t="shared" ref="F265" si="51">SUM(F247:F264)</f>
        <v>211.92999999999998</v>
      </c>
      <c r="G265" s="7">
        <f t="shared" ref="G265" si="52">SUM(G247:G264)</f>
        <v>1475.13</v>
      </c>
      <c r="H265" s="7">
        <f t="shared" ref="H265" si="53">SUM(H247:H264)</f>
        <v>104.46999999999998</v>
      </c>
      <c r="I265" s="7">
        <f t="shared" ref="I265" si="54">SUM(I247:I264)</f>
        <v>0</v>
      </c>
    </row>
    <row r="266" spans="1:9" ht="15.75">
      <c r="A266" s="171" t="s">
        <v>260</v>
      </c>
      <c r="B266" s="171"/>
      <c r="C266" s="171"/>
      <c r="D266" s="171"/>
      <c r="E266" s="171"/>
      <c r="F266" s="171"/>
      <c r="G266" s="171"/>
      <c r="H266" s="171"/>
      <c r="I266" s="171"/>
    </row>
    <row r="267" spans="1:9" ht="15.75">
      <c r="A267" s="172" t="s">
        <v>11</v>
      </c>
      <c r="B267" s="3" t="s">
        <v>261</v>
      </c>
      <c r="C267" s="3">
        <v>60</v>
      </c>
      <c r="D267" s="3">
        <v>0.8</v>
      </c>
      <c r="E267" s="3">
        <v>5</v>
      </c>
      <c r="F267" s="3">
        <v>11.5</v>
      </c>
      <c r="G267" s="3">
        <v>93</v>
      </c>
      <c r="H267" s="3">
        <v>1.1200000000000001</v>
      </c>
      <c r="I267" s="1" t="s">
        <v>262</v>
      </c>
    </row>
    <row r="268" spans="1:9" ht="30.75">
      <c r="A268" s="172"/>
      <c r="B268" s="3" t="s">
        <v>263</v>
      </c>
      <c r="C268" s="3">
        <v>200</v>
      </c>
      <c r="D268" s="3">
        <v>6</v>
      </c>
      <c r="E268" s="3">
        <v>5.8</v>
      </c>
      <c r="F268" s="3">
        <v>42.4</v>
      </c>
      <c r="G268" s="3">
        <v>248</v>
      </c>
      <c r="H268" s="3">
        <v>0.52</v>
      </c>
      <c r="I268" s="1" t="s">
        <v>264</v>
      </c>
    </row>
    <row r="269" spans="1:9" ht="15.75">
      <c r="A269" s="172"/>
      <c r="B269" s="3" t="s">
        <v>82</v>
      </c>
      <c r="C269" s="1" t="s">
        <v>83</v>
      </c>
      <c r="D269" s="3">
        <v>4.91</v>
      </c>
      <c r="E269" s="3">
        <v>2.93</v>
      </c>
      <c r="F269" s="3">
        <v>14.01</v>
      </c>
      <c r="G269" s="3">
        <v>103.4</v>
      </c>
      <c r="H269" s="3">
        <v>0.1</v>
      </c>
      <c r="I269" s="1" t="s">
        <v>84</v>
      </c>
    </row>
    <row r="270" spans="1:9" ht="15.75">
      <c r="A270" s="172"/>
      <c r="B270" s="3" t="s">
        <v>28</v>
      </c>
      <c r="C270" s="3">
        <v>200</v>
      </c>
      <c r="D270" s="3">
        <v>3.9</v>
      </c>
      <c r="E270" s="3">
        <v>3.5</v>
      </c>
      <c r="F270" s="3">
        <v>24.5</v>
      </c>
      <c r="G270" s="3">
        <v>135</v>
      </c>
      <c r="H270" s="3">
        <v>0.5</v>
      </c>
      <c r="I270" s="1" t="s">
        <v>85</v>
      </c>
    </row>
    <row r="271" spans="1:9" ht="14.25" customHeight="1">
      <c r="A271" s="172"/>
      <c r="B271" s="3"/>
      <c r="C271" s="3"/>
      <c r="D271" s="3"/>
      <c r="E271" s="3"/>
      <c r="F271" s="3"/>
      <c r="G271" s="3"/>
      <c r="H271" s="3"/>
      <c r="I271" s="1"/>
    </row>
    <row r="272" spans="1:9" ht="30.75" hidden="1">
      <c r="A272" s="3" t="s">
        <v>13</v>
      </c>
      <c r="B272" s="3" t="s">
        <v>226</v>
      </c>
      <c r="C272" s="3">
        <v>200</v>
      </c>
      <c r="D272" s="3"/>
      <c r="E272" s="3"/>
      <c r="F272" s="3"/>
      <c r="G272" s="3"/>
      <c r="H272" s="3"/>
      <c r="I272" s="1"/>
    </row>
    <row r="273" spans="1:9" ht="15.75">
      <c r="A273" s="168" t="s">
        <v>14</v>
      </c>
      <c r="B273" s="3" t="s">
        <v>44</v>
      </c>
      <c r="C273" s="3">
        <v>250</v>
      </c>
      <c r="D273" s="3">
        <v>2.2999999999999998</v>
      </c>
      <c r="E273" s="3">
        <v>5.6</v>
      </c>
      <c r="F273" s="3">
        <v>17.399999999999999</v>
      </c>
      <c r="G273" s="3">
        <v>123</v>
      </c>
      <c r="H273" s="3">
        <v>6.7</v>
      </c>
      <c r="I273" s="1" t="s">
        <v>163</v>
      </c>
    </row>
    <row r="274" spans="1:9" ht="19.5" customHeight="1">
      <c r="A274" s="169"/>
      <c r="B274" s="9" t="s">
        <v>265</v>
      </c>
      <c r="C274" s="9">
        <v>230</v>
      </c>
      <c r="D274" s="9">
        <v>24.38</v>
      </c>
      <c r="E274" s="9">
        <v>26.04</v>
      </c>
      <c r="F274" s="9">
        <v>12.45</v>
      </c>
      <c r="G274" s="9">
        <v>380.26</v>
      </c>
      <c r="H274" s="9">
        <v>0</v>
      </c>
      <c r="I274" s="10" t="s">
        <v>266</v>
      </c>
    </row>
    <row r="275" spans="1:9" ht="15.75" hidden="1">
      <c r="A275" s="169"/>
      <c r="B275" s="3" t="s">
        <v>134</v>
      </c>
      <c r="C275" s="3"/>
      <c r="D275" s="3"/>
      <c r="E275" s="3"/>
      <c r="F275" s="3"/>
      <c r="G275" s="3"/>
      <c r="H275" s="3"/>
      <c r="I275" s="1" t="s">
        <v>267</v>
      </c>
    </row>
    <row r="276" spans="1:9" ht="15.75">
      <c r="A276" s="169"/>
      <c r="B276" s="3" t="s">
        <v>93</v>
      </c>
      <c r="C276" s="3">
        <v>200</v>
      </c>
      <c r="D276" s="3">
        <v>0.4</v>
      </c>
      <c r="E276" s="3">
        <v>0.1</v>
      </c>
      <c r="F276" s="3">
        <v>20</v>
      </c>
      <c r="G276" s="3">
        <v>71</v>
      </c>
      <c r="H276" s="3">
        <v>70.099999999999994</v>
      </c>
      <c r="I276" s="1" t="s">
        <v>67</v>
      </c>
    </row>
    <row r="277" spans="1:9" ht="15.75">
      <c r="A277" s="169"/>
      <c r="B277" s="3" t="s">
        <v>94</v>
      </c>
      <c r="C277" s="3">
        <v>40</v>
      </c>
      <c r="D277" s="3">
        <v>2.4</v>
      </c>
      <c r="E277" s="3">
        <v>0.48</v>
      </c>
      <c r="F277" s="3">
        <v>13.36</v>
      </c>
      <c r="G277" s="3">
        <v>69.510000000000005</v>
      </c>
      <c r="H277" s="3">
        <v>0</v>
      </c>
      <c r="I277" s="1" t="s">
        <v>68</v>
      </c>
    </row>
    <row r="278" spans="1:9" ht="15.75">
      <c r="A278" s="170"/>
      <c r="B278" s="3" t="s">
        <v>25</v>
      </c>
      <c r="C278" s="3">
        <v>1</v>
      </c>
      <c r="D278" s="3">
        <v>0.1</v>
      </c>
      <c r="E278" s="3">
        <v>0</v>
      </c>
      <c r="F278" s="3">
        <v>0.2</v>
      </c>
      <c r="G278" s="3">
        <v>1</v>
      </c>
      <c r="H278" s="3">
        <v>0</v>
      </c>
      <c r="I278" s="1" t="s">
        <v>69</v>
      </c>
    </row>
    <row r="279" spans="1:9" ht="15.75">
      <c r="A279" s="3" t="s">
        <v>70</v>
      </c>
      <c r="B279" s="3" t="s">
        <v>95</v>
      </c>
      <c r="C279" s="3">
        <v>100</v>
      </c>
      <c r="D279" s="3">
        <v>0.4</v>
      </c>
      <c r="E279" s="3">
        <v>0.4</v>
      </c>
      <c r="F279" s="3">
        <v>9.8000000000000007</v>
      </c>
      <c r="G279" s="3">
        <v>42.68</v>
      </c>
      <c r="H279" s="3">
        <v>10</v>
      </c>
      <c r="I279" s="1" t="s">
        <v>96</v>
      </c>
    </row>
    <row r="280" spans="1:9" ht="19.5" customHeight="1">
      <c r="A280" s="168" t="s">
        <v>72</v>
      </c>
      <c r="B280" s="3" t="s">
        <v>268</v>
      </c>
      <c r="C280" s="3">
        <v>100</v>
      </c>
      <c r="D280" s="3">
        <v>10.5</v>
      </c>
      <c r="E280" s="3">
        <v>2.6</v>
      </c>
      <c r="F280" s="3">
        <v>4.8</v>
      </c>
      <c r="G280" s="3">
        <v>85</v>
      </c>
      <c r="H280" s="3">
        <v>0.15</v>
      </c>
      <c r="I280" s="1" t="s">
        <v>269</v>
      </c>
    </row>
    <row r="281" spans="1:9" ht="15.75" hidden="1">
      <c r="A281" s="169"/>
      <c r="B281" s="3" t="s">
        <v>270</v>
      </c>
      <c r="C281" s="3"/>
      <c r="D281" s="3"/>
      <c r="E281" s="3"/>
      <c r="F281" s="3"/>
      <c r="G281" s="3"/>
      <c r="H281" s="3"/>
      <c r="I281" s="1"/>
    </row>
    <row r="282" spans="1:9" ht="15.75">
      <c r="A282" s="169"/>
      <c r="B282" s="3" t="s">
        <v>142</v>
      </c>
      <c r="C282" s="3">
        <v>30</v>
      </c>
      <c r="D282" s="3">
        <v>2.94</v>
      </c>
      <c r="E282" s="3">
        <v>2.97</v>
      </c>
      <c r="F282" s="3">
        <v>20.43</v>
      </c>
      <c r="G282" s="3">
        <v>120</v>
      </c>
      <c r="H282" s="3">
        <v>0</v>
      </c>
      <c r="I282" s="1" t="s">
        <v>75</v>
      </c>
    </row>
    <row r="283" spans="1:9" ht="15.75">
      <c r="A283" s="169"/>
      <c r="B283" s="3" t="s">
        <v>20</v>
      </c>
      <c r="C283" s="3">
        <v>40</v>
      </c>
      <c r="D283" s="3">
        <v>3.16</v>
      </c>
      <c r="E283" s="3">
        <v>0.4</v>
      </c>
      <c r="F283" s="3">
        <v>19.32</v>
      </c>
      <c r="G283" s="3">
        <v>93.5</v>
      </c>
      <c r="H283" s="3">
        <v>0</v>
      </c>
      <c r="I283" s="1"/>
    </row>
    <row r="284" spans="1:9" ht="15.75">
      <c r="A284" s="170"/>
      <c r="B284" s="3" t="s">
        <v>19</v>
      </c>
      <c r="C284" s="3">
        <v>200</v>
      </c>
      <c r="D284" s="4">
        <v>0.1</v>
      </c>
      <c r="E284" s="3">
        <v>0</v>
      </c>
      <c r="F284" s="4">
        <v>9.1999999999999993</v>
      </c>
      <c r="G284" s="4">
        <v>36</v>
      </c>
      <c r="H284" s="3">
        <v>0.8</v>
      </c>
      <c r="I284" s="1" t="s">
        <v>102</v>
      </c>
    </row>
    <row r="285" spans="1:9" ht="30.75" customHeight="1">
      <c r="A285" s="166" t="s">
        <v>271</v>
      </c>
      <c r="B285" s="167"/>
      <c r="C285" s="3"/>
      <c r="D285" s="7">
        <f>SUM(D267:D284)</f>
        <v>62.29</v>
      </c>
      <c r="E285" s="7">
        <f t="shared" ref="E285" si="55">SUM(E267:E284)</f>
        <v>55.819999999999993</v>
      </c>
      <c r="F285" s="7">
        <f t="shared" ref="F285" si="56">SUM(F267:F284)</f>
        <v>219.37</v>
      </c>
      <c r="G285" s="7">
        <f t="shared" ref="G285" si="57">SUM(G267:G284)</f>
        <v>1601.35</v>
      </c>
      <c r="H285" s="7">
        <f t="shared" ref="H285" si="58">SUM(H267:H284)</f>
        <v>89.99</v>
      </c>
      <c r="I285" s="7">
        <f t="shared" ref="I285" si="59">SUM(I267:I284)</f>
        <v>0</v>
      </c>
    </row>
    <row r="286" spans="1:9" ht="15.75">
      <c r="A286" s="173" t="s">
        <v>272</v>
      </c>
      <c r="B286" s="174"/>
      <c r="C286" s="174"/>
      <c r="D286" s="174"/>
      <c r="E286" s="174"/>
      <c r="F286" s="174"/>
      <c r="G286" s="174"/>
      <c r="H286" s="174"/>
      <c r="I286" s="175"/>
    </row>
    <row r="287" spans="1:9" ht="45.75">
      <c r="A287" s="172" t="s">
        <v>11</v>
      </c>
      <c r="B287" s="3" t="s">
        <v>273</v>
      </c>
      <c r="C287" s="3">
        <v>60</v>
      </c>
      <c r="D287" s="3">
        <v>0.9</v>
      </c>
      <c r="E287" s="3">
        <v>4.0999999999999996</v>
      </c>
      <c r="F287" s="3">
        <v>6.4</v>
      </c>
      <c r="G287" s="3">
        <v>67</v>
      </c>
      <c r="H287" s="3">
        <v>2.13</v>
      </c>
      <c r="I287" s="1" t="s">
        <v>274</v>
      </c>
    </row>
    <row r="288" spans="1:9" ht="15.75">
      <c r="A288" s="172"/>
      <c r="B288" s="3" t="s">
        <v>145</v>
      </c>
      <c r="C288" s="3">
        <v>150</v>
      </c>
      <c r="D288" s="3">
        <v>22.07</v>
      </c>
      <c r="E288" s="3">
        <v>18.170000000000002</v>
      </c>
      <c r="F288" s="3">
        <v>20.56</v>
      </c>
      <c r="G288" s="3">
        <v>336</v>
      </c>
      <c r="H288" s="3">
        <v>0.34</v>
      </c>
      <c r="I288" s="1" t="s">
        <v>146</v>
      </c>
    </row>
    <row r="289" spans="1:9" ht="15.75">
      <c r="A289" s="172"/>
      <c r="B289" s="3" t="s">
        <v>48</v>
      </c>
      <c r="C289" s="1" t="s">
        <v>107</v>
      </c>
      <c r="D289" s="3">
        <v>1.94</v>
      </c>
      <c r="E289" s="3">
        <v>3.85</v>
      </c>
      <c r="F289" s="3">
        <v>11.74</v>
      </c>
      <c r="G289" s="3">
        <v>90.44</v>
      </c>
      <c r="H289" s="3">
        <v>0</v>
      </c>
      <c r="I289" s="1" t="s">
        <v>108</v>
      </c>
    </row>
    <row r="290" spans="1:9" ht="15.75">
      <c r="A290" s="172"/>
      <c r="B290" s="3" t="s">
        <v>24</v>
      </c>
      <c r="C290" s="3">
        <v>200</v>
      </c>
      <c r="D290" s="4">
        <v>3</v>
      </c>
      <c r="E290" s="4">
        <v>2.9</v>
      </c>
      <c r="F290" s="4">
        <v>13.4</v>
      </c>
      <c r="G290" s="4">
        <v>89</v>
      </c>
      <c r="H290" s="3">
        <v>0.5</v>
      </c>
      <c r="I290" s="1" t="s">
        <v>109</v>
      </c>
    </row>
    <row r="291" spans="1:9" ht="14.25" customHeight="1">
      <c r="A291" s="172"/>
      <c r="B291" s="3" t="s">
        <v>110</v>
      </c>
      <c r="C291" s="3">
        <v>30</v>
      </c>
      <c r="D291" s="3">
        <v>1.65</v>
      </c>
      <c r="E291" s="3">
        <v>2.31</v>
      </c>
      <c r="F291" s="3">
        <v>2.88</v>
      </c>
      <c r="G291" s="3">
        <v>39.9</v>
      </c>
      <c r="H291" s="3">
        <v>0</v>
      </c>
      <c r="I291" s="1" t="s">
        <v>111</v>
      </c>
    </row>
    <row r="292" spans="1:9" ht="30.75" hidden="1">
      <c r="A292" s="3" t="s">
        <v>13</v>
      </c>
      <c r="B292" s="3" t="s">
        <v>239</v>
      </c>
      <c r="C292" s="3">
        <v>200</v>
      </c>
      <c r="D292" s="3"/>
      <c r="E292" s="3"/>
      <c r="F292" s="3"/>
      <c r="G292" s="3"/>
      <c r="H292" s="3"/>
      <c r="I292" s="1"/>
    </row>
    <row r="293" spans="1:9" ht="15.75">
      <c r="A293" s="168" t="s">
        <v>14</v>
      </c>
      <c r="B293" s="3" t="s">
        <v>112</v>
      </c>
      <c r="C293" s="3">
        <v>250</v>
      </c>
      <c r="D293" s="3">
        <v>2.2000000000000002</v>
      </c>
      <c r="E293" s="3">
        <v>5.4</v>
      </c>
      <c r="F293" s="3">
        <v>12.7</v>
      </c>
      <c r="G293" s="3">
        <v>100</v>
      </c>
      <c r="H293" s="3">
        <v>10.8</v>
      </c>
      <c r="I293" s="1" t="s">
        <v>113</v>
      </c>
    </row>
    <row r="294" spans="1:9" ht="15.75">
      <c r="A294" s="169"/>
      <c r="B294" s="3" t="s">
        <v>189</v>
      </c>
      <c r="C294" s="3">
        <v>80</v>
      </c>
      <c r="D294" s="3">
        <v>12.8</v>
      </c>
      <c r="E294" s="3">
        <v>12.7</v>
      </c>
      <c r="F294" s="3">
        <v>4.5999999999999996</v>
      </c>
      <c r="G294" s="3">
        <v>184</v>
      </c>
      <c r="H294" s="3">
        <v>0.37</v>
      </c>
      <c r="I294" s="1" t="s">
        <v>190</v>
      </c>
    </row>
    <row r="295" spans="1:9" ht="15.75">
      <c r="A295" s="169"/>
      <c r="B295" s="3" t="s">
        <v>275</v>
      </c>
      <c r="C295" s="3"/>
      <c r="D295" s="3"/>
      <c r="E295" s="3"/>
      <c r="F295" s="3"/>
      <c r="G295" s="3"/>
      <c r="H295" s="3"/>
      <c r="I295" s="1" t="s">
        <v>276</v>
      </c>
    </row>
    <row r="296" spans="1:9" ht="15.75">
      <c r="A296" s="169"/>
      <c r="B296" s="3" t="s">
        <v>93</v>
      </c>
      <c r="C296" s="3">
        <v>200</v>
      </c>
      <c r="D296" s="3">
        <v>0.4</v>
      </c>
      <c r="E296" s="3">
        <v>0.1</v>
      </c>
      <c r="F296" s="3">
        <v>20</v>
      </c>
      <c r="G296" s="3">
        <v>71</v>
      </c>
      <c r="H296" s="3">
        <v>70.099999999999994</v>
      </c>
      <c r="I296" s="1" t="s">
        <v>67</v>
      </c>
    </row>
    <row r="297" spans="1:9" ht="15.75">
      <c r="A297" s="169"/>
      <c r="B297" s="3" t="s">
        <v>94</v>
      </c>
      <c r="C297" s="3">
        <v>40</v>
      </c>
      <c r="D297" s="3">
        <v>2.4</v>
      </c>
      <c r="E297" s="3">
        <v>0.48</v>
      </c>
      <c r="F297" s="3">
        <v>13.36</v>
      </c>
      <c r="G297" s="3">
        <v>69.510000000000005</v>
      </c>
      <c r="H297" s="3">
        <v>0</v>
      </c>
      <c r="I297" s="1" t="s">
        <v>68</v>
      </c>
    </row>
    <row r="298" spans="1:9" ht="15.75">
      <c r="A298" s="170"/>
      <c r="B298" s="3" t="s">
        <v>25</v>
      </c>
      <c r="C298" s="3">
        <v>1</v>
      </c>
      <c r="D298" s="3">
        <v>0.1</v>
      </c>
      <c r="E298" s="3">
        <v>0</v>
      </c>
      <c r="F298" s="3">
        <v>0.2</v>
      </c>
      <c r="G298" s="3">
        <v>1</v>
      </c>
      <c r="H298" s="3">
        <v>0</v>
      </c>
      <c r="I298" s="1" t="s">
        <v>69</v>
      </c>
    </row>
    <row r="299" spans="1:9" ht="15.75">
      <c r="A299" s="3" t="s">
        <v>70</v>
      </c>
      <c r="B299" s="3" t="s">
        <v>136</v>
      </c>
      <c r="C299" s="3">
        <v>100</v>
      </c>
      <c r="D299" s="3">
        <v>0.4</v>
      </c>
      <c r="E299" s="3">
        <v>0.4</v>
      </c>
      <c r="F299" s="3">
        <v>9.8000000000000007</v>
      </c>
      <c r="G299" s="3">
        <v>42.68</v>
      </c>
      <c r="H299" s="3">
        <v>10</v>
      </c>
      <c r="I299" s="1" t="s">
        <v>137</v>
      </c>
    </row>
    <row r="300" spans="1:9" ht="15.75">
      <c r="A300" s="168" t="s">
        <v>72</v>
      </c>
      <c r="B300" s="3" t="s">
        <v>277</v>
      </c>
      <c r="C300" s="3">
        <v>130</v>
      </c>
      <c r="D300" s="4">
        <v>2.76</v>
      </c>
      <c r="E300" s="4">
        <v>3.08</v>
      </c>
      <c r="F300" s="4">
        <v>21.75</v>
      </c>
      <c r="G300" s="4">
        <v>125.8</v>
      </c>
      <c r="H300" s="3">
        <v>0</v>
      </c>
      <c r="I300" s="1" t="s">
        <v>278</v>
      </c>
    </row>
    <row r="301" spans="1:9" ht="15.75">
      <c r="A301" s="169"/>
      <c r="B301" s="3" t="s">
        <v>279</v>
      </c>
      <c r="C301" s="3">
        <v>40</v>
      </c>
      <c r="D301" s="3">
        <v>0.32</v>
      </c>
      <c r="E301" s="3">
        <v>0.04</v>
      </c>
      <c r="F301" s="3">
        <v>0.68</v>
      </c>
      <c r="G301" s="3">
        <v>4.3600000000000003</v>
      </c>
      <c r="H301" s="3">
        <v>2</v>
      </c>
      <c r="I301" s="1"/>
    </row>
    <row r="302" spans="1:9" ht="15.75">
      <c r="A302" s="169"/>
      <c r="B302" s="3" t="s">
        <v>280</v>
      </c>
      <c r="C302" s="3">
        <v>70</v>
      </c>
      <c r="D302" s="3">
        <v>4.43</v>
      </c>
      <c r="E302" s="3">
        <v>5.28</v>
      </c>
      <c r="F302" s="3">
        <v>23.31</v>
      </c>
      <c r="G302" s="3">
        <v>158.5</v>
      </c>
      <c r="H302" s="3">
        <v>6.77</v>
      </c>
      <c r="I302" s="1" t="s">
        <v>281</v>
      </c>
    </row>
    <row r="303" spans="1:9" ht="15.75">
      <c r="A303" s="169"/>
      <c r="B303" s="3" t="s">
        <v>20</v>
      </c>
      <c r="C303" s="3">
        <v>40</v>
      </c>
      <c r="D303" s="3">
        <v>3.16</v>
      </c>
      <c r="E303" s="3">
        <v>0.4</v>
      </c>
      <c r="F303" s="3">
        <v>19.32</v>
      </c>
      <c r="G303" s="3">
        <v>93.5</v>
      </c>
      <c r="H303" s="3">
        <v>0</v>
      </c>
      <c r="I303" s="1"/>
    </row>
    <row r="304" spans="1:9" ht="15.75">
      <c r="A304" s="170"/>
      <c r="B304" s="3" t="s">
        <v>124</v>
      </c>
      <c r="C304" s="3">
        <v>200</v>
      </c>
      <c r="D304" s="3">
        <v>0</v>
      </c>
      <c r="E304" s="3">
        <v>0</v>
      </c>
      <c r="F304" s="3">
        <v>9.1</v>
      </c>
      <c r="G304" s="3">
        <v>35</v>
      </c>
      <c r="H304" s="3">
        <v>0</v>
      </c>
      <c r="I304" s="1" t="s">
        <v>125</v>
      </c>
    </row>
    <row r="305" spans="1:9" ht="30.75" customHeight="1">
      <c r="A305" s="166" t="s">
        <v>282</v>
      </c>
      <c r="B305" s="167"/>
      <c r="C305" s="3"/>
      <c r="D305" s="7">
        <f>SUM(D287:D304)</f>
        <v>58.53</v>
      </c>
      <c r="E305" s="7">
        <f t="shared" ref="E305" si="60">SUM(E287:E304)</f>
        <v>59.21</v>
      </c>
      <c r="F305" s="7">
        <f t="shared" ref="F305" si="61">SUM(F287:F304)</f>
        <v>189.79999999999998</v>
      </c>
      <c r="G305" s="7">
        <f t="shared" ref="G305" si="62">SUM(G287:G304)</f>
        <v>1507.69</v>
      </c>
      <c r="H305" s="7">
        <f t="shared" ref="H305" si="63">SUM(H287:H304)</f>
        <v>103.00999999999999</v>
      </c>
      <c r="I305" s="7">
        <f t="shared" ref="I305" si="64">SUM(I287:I304)</f>
        <v>0</v>
      </c>
    </row>
    <row r="306" spans="1:9" ht="15.75">
      <c r="A306" s="171" t="s">
        <v>283</v>
      </c>
      <c r="B306" s="171"/>
      <c r="C306" s="171"/>
      <c r="D306" s="171"/>
      <c r="E306" s="171"/>
      <c r="F306" s="171"/>
      <c r="G306" s="171"/>
      <c r="H306" s="171"/>
      <c r="I306" s="171"/>
    </row>
    <row r="307" spans="1:9" ht="45.75">
      <c r="A307" s="172" t="s">
        <v>11</v>
      </c>
      <c r="B307" s="3" t="s">
        <v>284</v>
      </c>
      <c r="C307" s="3">
        <v>60</v>
      </c>
      <c r="D307" s="3">
        <v>0.8</v>
      </c>
      <c r="E307" s="3">
        <v>9</v>
      </c>
      <c r="F307" s="3">
        <v>5.5</v>
      </c>
      <c r="G307" s="3">
        <v>106</v>
      </c>
      <c r="H307" s="3">
        <v>2.5299999999999998</v>
      </c>
      <c r="I307" s="1" t="s">
        <v>285</v>
      </c>
    </row>
    <row r="308" spans="1:9" ht="30.75">
      <c r="A308" s="172"/>
      <c r="B308" s="3" t="s">
        <v>286</v>
      </c>
      <c r="C308" s="3">
        <v>200</v>
      </c>
      <c r="D308" s="3">
        <v>5.0999999999999996</v>
      </c>
      <c r="E308" s="3">
        <v>5.9</v>
      </c>
      <c r="F308" s="3">
        <v>24.7</v>
      </c>
      <c r="G308" s="3">
        <v>172</v>
      </c>
      <c r="H308" s="3">
        <v>0.53</v>
      </c>
      <c r="I308" s="1" t="s">
        <v>287</v>
      </c>
    </row>
    <row r="309" spans="1:9" ht="15.75">
      <c r="A309" s="172"/>
      <c r="B309" s="3" t="s">
        <v>48</v>
      </c>
      <c r="C309" s="1" t="s">
        <v>107</v>
      </c>
      <c r="D309" s="3">
        <v>1.94</v>
      </c>
      <c r="E309" s="3">
        <v>3.85</v>
      </c>
      <c r="F309" s="3">
        <v>11.74</v>
      </c>
      <c r="G309" s="3">
        <v>90.44</v>
      </c>
      <c r="H309" s="3">
        <v>0</v>
      </c>
      <c r="I309" s="1" t="s">
        <v>108</v>
      </c>
    </row>
    <row r="310" spans="1:9" ht="17.25" customHeight="1">
      <c r="A310" s="172"/>
      <c r="B310" s="3" t="s">
        <v>158</v>
      </c>
      <c r="C310" s="3">
        <v>200</v>
      </c>
      <c r="D310" s="3">
        <v>1.4</v>
      </c>
      <c r="E310" s="3">
        <v>1.4</v>
      </c>
      <c r="F310" s="3">
        <v>11.2</v>
      </c>
      <c r="G310" s="3">
        <v>61</v>
      </c>
      <c r="H310" s="3">
        <v>0.26</v>
      </c>
      <c r="I310" s="1" t="s">
        <v>159</v>
      </c>
    </row>
    <row r="311" spans="1:9" ht="2.25" hidden="1" customHeight="1">
      <c r="A311" s="172"/>
      <c r="B311" s="3"/>
      <c r="C311" s="3"/>
      <c r="D311" s="3"/>
      <c r="E311" s="3"/>
      <c r="F311" s="3"/>
      <c r="G311" s="3"/>
      <c r="H311" s="3"/>
      <c r="I311" s="1"/>
    </row>
    <row r="312" spans="1:9" ht="30.75">
      <c r="A312" s="3" t="s">
        <v>13</v>
      </c>
      <c r="B312" s="3" t="s">
        <v>95</v>
      </c>
      <c r="C312" s="3">
        <v>100</v>
      </c>
      <c r="D312" s="3">
        <v>0.4</v>
      </c>
      <c r="E312" s="3">
        <v>0.4</v>
      </c>
      <c r="F312" s="3">
        <v>9.8000000000000007</v>
      </c>
      <c r="G312" s="3">
        <v>42.68</v>
      </c>
      <c r="H312" s="3">
        <v>10</v>
      </c>
      <c r="I312" s="1" t="s">
        <v>96</v>
      </c>
    </row>
    <row r="313" spans="1:9" ht="15.75">
      <c r="A313" s="168" t="s">
        <v>14</v>
      </c>
      <c r="B313" s="3" t="s">
        <v>58</v>
      </c>
      <c r="C313" s="3">
        <v>250</v>
      </c>
      <c r="D313" s="3">
        <v>8.5</v>
      </c>
      <c r="E313" s="3">
        <v>2.7</v>
      </c>
      <c r="F313" s="3">
        <v>13.6</v>
      </c>
      <c r="G313" s="3">
        <v>108</v>
      </c>
      <c r="H313" s="3">
        <v>6.7</v>
      </c>
      <c r="I313" s="1" t="s">
        <v>288</v>
      </c>
    </row>
    <row r="314" spans="1:9" ht="30.75">
      <c r="A314" s="169"/>
      <c r="B314" s="3" t="s">
        <v>289</v>
      </c>
      <c r="C314" s="3">
        <v>80</v>
      </c>
      <c r="D314" s="3">
        <v>11.4</v>
      </c>
      <c r="E314" s="3">
        <v>11.1</v>
      </c>
      <c r="F314" s="3">
        <v>5.2</v>
      </c>
      <c r="G314" s="3">
        <v>166</v>
      </c>
      <c r="H314" s="3">
        <v>0</v>
      </c>
      <c r="I314" s="1" t="s">
        <v>65</v>
      </c>
    </row>
    <row r="315" spans="1:9" ht="15.75">
      <c r="A315" s="169"/>
      <c r="B315" s="3" t="s">
        <v>178</v>
      </c>
      <c r="C315" s="3">
        <v>150</v>
      </c>
      <c r="D315" s="3">
        <v>2.8</v>
      </c>
      <c r="E315" s="3">
        <v>3.8</v>
      </c>
      <c r="F315" s="3">
        <v>6.1</v>
      </c>
      <c r="G315" s="3">
        <v>70</v>
      </c>
      <c r="H315" s="3">
        <v>14.49</v>
      </c>
      <c r="I315" s="1" t="s">
        <v>179</v>
      </c>
    </row>
    <row r="316" spans="1:9" ht="15.75">
      <c r="A316" s="169"/>
      <c r="B316" s="3" t="s">
        <v>93</v>
      </c>
      <c r="C316" s="3">
        <v>200</v>
      </c>
      <c r="D316" s="3">
        <v>0.4</v>
      </c>
      <c r="E316" s="3">
        <v>0.1</v>
      </c>
      <c r="F316" s="3">
        <v>20</v>
      </c>
      <c r="G316" s="3">
        <v>71</v>
      </c>
      <c r="H316" s="3">
        <v>70.099999999999994</v>
      </c>
      <c r="I316" s="1" t="s">
        <v>67</v>
      </c>
    </row>
    <row r="317" spans="1:9" ht="15.75">
      <c r="A317" s="169"/>
      <c r="B317" s="3" t="s">
        <v>94</v>
      </c>
      <c r="C317" s="3">
        <v>40</v>
      </c>
      <c r="D317" s="3">
        <v>2.4</v>
      </c>
      <c r="E317" s="3">
        <v>0.48</v>
      </c>
      <c r="F317" s="3">
        <v>13.36</v>
      </c>
      <c r="G317" s="3">
        <v>69.510000000000005</v>
      </c>
      <c r="H317" s="3">
        <v>0</v>
      </c>
      <c r="I317" s="1" t="s">
        <v>68</v>
      </c>
    </row>
    <row r="318" spans="1:9" ht="15.75">
      <c r="A318" s="170"/>
      <c r="B318" s="3" t="s">
        <v>25</v>
      </c>
      <c r="C318" s="3">
        <v>1</v>
      </c>
      <c r="D318" s="3">
        <v>0.1</v>
      </c>
      <c r="E318" s="3">
        <v>0</v>
      </c>
      <c r="F318" s="3">
        <v>0.2</v>
      </c>
      <c r="G318" s="3">
        <v>1</v>
      </c>
      <c r="H318" s="3">
        <v>0</v>
      </c>
      <c r="I318" s="1" t="s">
        <v>69</v>
      </c>
    </row>
    <row r="319" spans="1:9" ht="15.75">
      <c r="A319" s="3" t="s">
        <v>70</v>
      </c>
      <c r="B319" s="3" t="s">
        <v>136</v>
      </c>
      <c r="C319" s="3">
        <v>100</v>
      </c>
      <c r="D319" s="3">
        <v>0.4</v>
      </c>
      <c r="E319" s="3">
        <v>0.4</v>
      </c>
      <c r="F319" s="3">
        <v>9.8000000000000007</v>
      </c>
      <c r="G319" s="3">
        <v>42.68</v>
      </c>
      <c r="H319" s="3">
        <v>10</v>
      </c>
      <c r="I319" s="1" t="s">
        <v>137</v>
      </c>
    </row>
    <row r="320" spans="1:9" ht="15.75">
      <c r="A320" s="168" t="s">
        <v>72</v>
      </c>
      <c r="B320" s="3" t="s">
        <v>290</v>
      </c>
      <c r="C320" s="3">
        <v>130</v>
      </c>
      <c r="D320" s="3">
        <v>1.9</v>
      </c>
      <c r="E320" s="3">
        <v>4.0999999999999996</v>
      </c>
      <c r="F320" s="3">
        <v>16.7</v>
      </c>
      <c r="G320" s="3">
        <v>11.8</v>
      </c>
      <c r="H320" s="3">
        <v>0</v>
      </c>
      <c r="I320" s="1" t="s">
        <v>291</v>
      </c>
    </row>
    <row r="321" spans="1:9" ht="30.75">
      <c r="A321" s="169"/>
      <c r="B321" s="3" t="s">
        <v>292</v>
      </c>
      <c r="C321" s="3">
        <v>30</v>
      </c>
      <c r="D321" s="3">
        <v>0.5</v>
      </c>
      <c r="E321" s="3">
        <v>2.6</v>
      </c>
      <c r="F321" s="3">
        <v>2.31</v>
      </c>
      <c r="G321" s="3">
        <v>36</v>
      </c>
      <c r="H321" s="3">
        <v>0</v>
      </c>
      <c r="I321" s="1" t="s">
        <v>74</v>
      </c>
    </row>
    <row r="322" spans="1:9" ht="15.75">
      <c r="A322" s="169"/>
      <c r="B322" s="3" t="s">
        <v>293</v>
      </c>
      <c r="C322" s="3">
        <v>65</v>
      </c>
      <c r="D322" s="3">
        <v>8.5</v>
      </c>
      <c r="E322" s="3">
        <v>8.1</v>
      </c>
      <c r="F322" s="3">
        <v>27</v>
      </c>
      <c r="G322" s="3">
        <v>212</v>
      </c>
      <c r="H322" s="3">
        <v>0.1</v>
      </c>
      <c r="I322" s="1" t="s">
        <v>294</v>
      </c>
    </row>
    <row r="323" spans="1:9" ht="15.75">
      <c r="A323" s="169"/>
      <c r="B323" s="3" t="s">
        <v>20</v>
      </c>
      <c r="C323" s="3">
        <v>40</v>
      </c>
      <c r="D323" s="3">
        <v>3.16</v>
      </c>
      <c r="E323" s="3">
        <v>0.4</v>
      </c>
      <c r="F323" s="3">
        <v>19.32</v>
      </c>
      <c r="G323" s="3">
        <v>93.5</v>
      </c>
      <c r="H323" s="3">
        <v>0</v>
      </c>
      <c r="I323" s="1"/>
    </row>
    <row r="324" spans="1:9" ht="15.75">
      <c r="A324" s="170"/>
      <c r="B324" s="3" t="s">
        <v>235</v>
      </c>
      <c r="C324" s="3">
        <v>180</v>
      </c>
      <c r="D324" s="3">
        <v>5</v>
      </c>
      <c r="E324" s="3">
        <v>5.8</v>
      </c>
      <c r="F324" s="3">
        <v>8.8000000000000007</v>
      </c>
      <c r="G324" s="3">
        <v>111.6</v>
      </c>
      <c r="H324" s="3">
        <v>1.26</v>
      </c>
      <c r="I324" s="1" t="s">
        <v>77</v>
      </c>
    </row>
    <row r="325" spans="1:9" ht="30.75" customHeight="1">
      <c r="A325" s="166" t="s">
        <v>295</v>
      </c>
      <c r="B325" s="167"/>
      <c r="C325" s="3"/>
      <c r="D325" s="7">
        <f>SUM(D307:D324)</f>
        <v>54.699999999999989</v>
      </c>
      <c r="E325" s="7">
        <f t="shared" ref="E325" si="65">SUM(E307:E324)</f>
        <v>60.129999999999988</v>
      </c>
      <c r="F325" s="7">
        <f t="shared" ref="F325" si="66">SUM(F307:F324)</f>
        <v>205.32999999999998</v>
      </c>
      <c r="G325" s="7">
        <f t="shared" ref="G325" si="67">SUM(G307:G324)</f>
        <v>1465.2099999999998</v>
      </c>
      <c r="H325" s="7">
        <f t="shared" ref="H325" si="68">SUM(H307:H324)</f>
        <v>115.96999999999998</v>
      </c>
      <c r="I325" s="7">
        <f t="shared" ref="I325" si="69">SUM(I307:I324)</f>
        <v>0</v>
      </c>
    </row>
    <row r="326" spans="1:9" ht="15.75">
      <c r="A326" s="171" t="s">
        <v>296</v>
      </c>
      <c r="B326" s="171"/>
      <c r="C326" s="171"/>
      <c r="D326" s="171"/>
      <c r="E326" s="171"/>
      <c r="F326" s="171"/>
      <c r="G326" s="171"/>
      <c r="H326" s="171"/>
      <c r="I326" s="171"/>
    </row>
    <row r="327" spans="1:9" ht="45.75">
      <c r="A327" s="172" t="s">
        <v>11</v>
      </c>
      <c r="B327" s="3" t="s">
        <v>43</v>
      </c>
      <c r="C327" s="3">
        <v>60</v>
      </c>
      <c r="D327" s="3">
        <v>1.1000000000000001</v>
      </c>
      <c r="E327" s="3">
        <v>4.0999999999999996</v>
      </c>
      <c r="F327" s="3">
        <v>7.3</v>
      </c>
      <c r="G327" s="3">
        <v>72</v>
      </c>
      <c r="H327" s="3">
        <v>1.96</v>
      </c>
      <c r="I327" s="1" t="s">
        <v>104</v>
      </c>
    </row>
    <row r="328" spans="1:9" ht="30.75">
      <c r="A328" s="172"/>
      <c r="B328" s="3" t="s">
        <v>263</v>
      </c>
      <c r="C328" s="3">
        <v>200</v>
      </c>
      <c r="D328" s="3">
        <v>6</v>
      </c>
      <c r="E328" s="3">
        <v>5.8</v>
      </c>
      <c r="F328" s="3">
        <v>42.4</v>
      </c>
      <c r="G328" s="3">
        <v>248</v>
      </c>
      <c r="H328" s="3">
        <v>0.52</v>
      </c>
      <c r="I328" s="1" t="s">
        <v>264</v>
      </c>
    </row>
    <row r="329" spans="1:9" ht="15.75">
      <c r="A329" s="172"/>
      <c r="B329" s="3" t="s">
        <v>82</v>
      </c>
      <c r="C329" s="1" t="s">
        <v>83</v>
      </c>
      <c r="D329" s="3">
        <v>4.91</v>
      </c>
      <c r="E329" s="3">
        <v>2.93</v>
      </c>
      <c r="F329" s="3">
        <v>14.01</v>
      </c>
      <c r="G329" s="3">
        <v>103.4</v>
      </c>
      <c r="H329" s="3">
        <v>0.1</v>
      </c>
      <c r="I329" s="1" t="s">
        <v>84</v>
      </c>
    </row>
    <row r="330" spans="1:9" ht="15.75">
      <c r="A330" s="172"/>
      <c r="B330" s="3" t="s">
        <v>28</v>
      </c>
      <c r="C330" s="3">
        <v>200</v>
      </c>
      <c r="D330" s="3">
        <v>3.9</v>
      </c>
      <c r="E330" s="3">
        <v>3.5</v>
      </c>
      <c r="F330" s="3">
        <v>24.5</v>
      </c>
      <c r="G330" s="3">
        <v>135</v>
      </c>
      <c r="H330" s="3">
        <v>0.5</v>
      </c>
      <c r="I330" s="1" t="s">
        <v>85</v>
      </c>
    </row>
    <row r="331" spans="1:9" ht="15.75">
      <c r="A331" s="172"/>
      <c r="B331" s="3"/>
      <c r="C331" s="3"/>
      <c r="D331" s="3"/>
      <c r="E331" s="3"/>
      <c r="F331" s="3"/>
      <c r="G331" s="3"/>
      <c r="H331" s="3"/>
      <c r="I331" s="1"/>
    </row>
    <row r="332" spans="1:9" ht="30.75">
      <c r="A332" s="3" t="s">
        <v>13</v>
      </c>
      <c r="B332" s="3" t="s">
        <v>86</v>
      </c>
      <c r="C332" s="3">
        <v>200</v>
      </c>
      <c r="D332" s="3">
        <v>0.2</v>
      </c>
      <c r="E332" s="3">
        <v>0.1</v>
      </c>
      <c r="F332" s="3">
        <v>18.2</v>
      </c>
      <c r="G332" s="3">
        <v>65</v>
      </c>
      <c r="H332" s="3">
        <v>89</v>
      </c>
      <c r="I332" s="1" t="s">
        <v>87</v>
      </c>
    </row>
    <row r="333" spans="1:9" ht="15.75">
      <c r="A333" s="168" t="s">
        <v>14</v>
      </c>
      <c r="B333" s="3" t="s">
        <v>200</v>
      </c>
      <c r="C333" s="3">
        <v>250</v>
      </c>
      <c r="D333" s="4">
        <v>2.2000000000000002</v>
      </c>
      <c r="E333" s="4">
        <v>5.5</v>
      </c>
      <c r="F333" s="4">
        <v>17.2</v>
      </c>
      <c r="G333" s="4">
        <v>116</v>
      </c>
      <c r="H333" s="3">
        <v>6.8</v>
      </c>
      <c r="I333" s="1" t="s">
        <v>201</v>
      </c>
    </row>
    <row r="334" spans="1:9" ht="15" customHeight="1">
      <c r="A334" s="169"/>
      <c r="B334" s="11" t="s">
        <v>297</v>
      </c>
      <c r="C334" s="11">
        <v>230</v>
      </c>
      <c r="D334" s="11">
        <v>21.68</v>
      </c>
      <c r="E334" s="11">
        <v>21.99</v>
      </c>
      <c r="F334" s="11">
        <v>33.340000000000003</v>
      </c>
      <c r="G334" s="11">
        <v>421.1</v>
      </c>
      <c r="H334" s="11">
        <v>0</v>
      </c>
      <c r="I334" s="12" t="s">
        <v>108</v>
      </c>
    </row>
    <row r="335" spans="1:9" ht="23.25" hidden="1" customHeight="1">
      <c r="A335" s="169"/>
      <c r="B335" s="3" t="s">
        <v>178</v>
      </c>
      <c r="C335" s="3"/>
      <c r="D335" s="3"/>
      <c r="E335" s="3"/>
      <c r="F335" s="3"/>
      <c r="G335" s="3"/>
      <c r="H335" s="3"/>
      <c r="I335" s="1" t="s">
        <v>179</v>
      </c>
    </row>
    <row r="336" spans="1:9" ht="15.75">
      <c r="A336" s="169"/>
      <c r="B336" s="3" t="s">
        <v>93</v>
      </c>
      <c r="C336" s="3">
        <v>200</v>
      </c>
      <c r="D336" s="3">
        <v>0.4</v>
      </c>
      <c r="E336" s="3">
        <v>0.1</v>
      </c>
      <c r="F336" s="3">
        <v>20</v>
      </c>
      <c r="G336" s="3">
        <v>71</v>
      </c>
      <c r="H336" s="3">
        <v>70.099999999999994</v>
      </c>
      <c r="I336" s="1" t="s">
        <v>67</v>
      </c>
    </row>
    <row r="337" spans="1:9" ht="15.75">
      <c r="A337" s="169"/>
      <c r="B337" s="3" t="s">
        <v>94</v>
      </c>
      <c r="C337" s="3">
        <v>40</v>
      </c>
      <c r="D337" s="3">
        <v>2.4</v>
      </c>
      <c r="E337" s="3">
        <v>0.48</v>
      </c>
      <c r="F337" s="3">
        <v>13.36</v>
      </c>
      <c r="G337" s="3">
        <v>69.510000000000005</v>
      </c>
      <c r="H337" s="3">
        <v>0</v>
      </c>
      <c r="I337" s="1" t="s">
        <v>68</v>
      </c>
    </row>
    <row r="338" spans="1:9" ht="15.75">
      <c r="A338" s="170"/>
      <c r="B338" s="3" t="s">
        <v>25</v>
      </c>
      <c r="C338" s="3">
        <v>1</v>
      </c>
      <c r="D338" s="3">
        <v>0.1</v>
      </c>
      <c r="E338" s="3">
        <v>0</v>
      </c>
      <c r="F338" s="3">
        <v>0.2</v>
      </c>
      <c r="G338" s="3">
        <v>1</v>
      </c>
      <c r="H338" s="3">
        <v>0</v>
      </c>
      <c r="I338" s="1" t="s">
        <v>69</v>
      </c>
    </row>
    <row r="339" spans="1:9" ht="15.75">
      <c r="A339" s="3" t="s">
        <v>70</v>
      </c>
      <c r="B339" s="3" t="s">
        <v>136</v>
      </c>
      <c r="C339" s="3">
        <v>100</v>
      </c>
      <c r="D339" s="3">
        <v>0.4</v>
      </c>
      <c r="E339" s="3">
        <v>0.4</v>
      </c>
      <c r="F339" s="3">
        <v>9.8000000000000007</v>
      </c>
      <c r="G339" s="3">
        <v>42.68</v>
      </c>
      <c r="H339" s="3">
        <v>10</v>
      </c>
      <c r="I339" s="1" t="s">
        <v>137</v>
      </c>
    </row>
    <row r="340" spans="1:9" ht="15.75">
      <c r="A340" s="168" t="s">
        <v>72</v>
      </c>
      <c r="B340" s="3" t="s">
        <v>298</v>
      </c>
      <c r="C340" s="3">
        <v>80</v>
      </c>
      <c r="D340" s="3">
        <v>11</v>
      </c>
      <c r="E340" s="3">
        <v>1.6</v>
      </c>
      <c r="F340" s="3">
        <v>6.4</v>
      </c>
      <c r="G340" s="3">
        <v>84</v>
      </c>
      <c r="H340" s="3">
        <v>0.51</v>
      </c>
      <c r="I340" s="1" t="s">
        <v>299</v>
      </c>
    </row>
    <row r="341" spans="1:9" ht="15.75">
      <c r="A341" s="169"/>
      <c r="B341" s="3" t="s">
        <v>38</v>
      </c>
      <c r="C341" s="3">
        <v>100</v>
      </c>
      <c r="D341" s="3">
        <v>2.1800000000000002</v>
      </c>
      <c r="E341" s="3">
        <v>2</v>
      </c>
      <c r="F341" s="3">
        <v>11.1</v>
      </c>
      <c r="G341" s="9">
        <v>75</v>
      </c>
      <c r="H341" s="3">
        <v>3.86</v>
      </c>
      <c r="I341" s="1" t="s">
        <v>300</v>
      </c>
    </row>
    <row r="342" spans="1:9" ht="15.75">
      <c r="A342" s="169"/>
      <c r="B342" s="3" t="s">
        <v>55</v>
      </c>
      <c r="C342" s="3">
        <v>30</v>
      </c>
      <c r="D342" s="3"/>
      <c r="E342" s="3"/>
      <c r="F342" s="3">
        <v>22.2</v>
      </c>
      <c r="G342" s="3">
        <v>90</v>
      </c>
      <c r="H342" s="3">
        <v>0</v>
      </c>
      <c r="I342" s="1" t="s">
        <v>101</v>
      </c>
    </row>
    <row r="343" spans="1:9" ht="15.75">
      <c r="A343" s="169"/>
      <c r="B343" s="3" t="s">
        <v>20</v>
      </c>
      <c r="C343" s="3">
        <v>40</v>
      </c>
      <c r="D343" s="3">
        <v>3.16</v>
      </c>
      <c r="E343" s="3">
        <v>0.4</v>
      </c>
      <c r="F343" s="3">
        <v>19.32</v>
      </c>
      <c r="G343" s="3">
        <v>93.5</v>
      </c>
      <c r="H343" s="3">
        <v>0</v>
      </c>
      <c r="I343" s="1"/>
    </row>
    <row r="344" spans="1:9" ht="15.75">
      <c r="A344" s="170"/>
      <c r="B344" s="3" t="s">
        <v>19</v>
      </c>
      <c r="C344" s="3">
        <v>200</v>
      </c>
      <c r="D344" s="4">
        <v>0.1</v>
      </c>
      <c r="E344" s="3">
        <v>0</v>
      </c>
      <c r="F344" s="4">
        <v>9.1999999999999993</v>
      </c>
      <c r="G344" s="4">
        <v>36</v>
      </c>
      <c r="H344" s="3">
        <v>0.8</v>
      </c>
      <c r="I344" s="1" t="s">
        <v>102</v>
      </c>
    </row>
    <row r="345" spans="1:9" ht="30.75" customHeight="1">
      <c r="A345" s="166" t="s">
        <v>301</v>
      </c>
      <c r="B345" s="167"/>
      <c r="C345" s="6"/>
      <c r="D345" s="7">
        <f>SUM(D327:D344)</f>
        <v>59.73</v>
      </c>
      <c r="E345" s="7">
        <f t="shared" ref="E345" si="70">SUM(E327:E344)</f>
        <v>48.9</v>
      </c>
      <c r="F345" s="7">
        <f t="shared" ref="F345" si="71">SUM(F327:F344)</f>
        <v>268.52999999999997</v>
      </c>
      <c r="G345" s="7">
        <f t="shared" ref="G345" si="72">SUM(G327:G344)</f>
        <v>1723.19</v>
      </c>
      <c r="H345" s="7">
        <f t="shared" ref="H345" si="73">SUM(H327:H344)</f>
        <v>184.15</v>
      </c>
      <c r="I345" s="7">
        <f t="shared" ref="I345" si="74">SUM(I327:I344)</f>
        <v>0</v>
      </c>
    </row>
    <row r="346" spans="1:9" ht="15.75">
      <c r="A346" s="171" t="s">
        <v>302</v>
      </c>
      <c r="B346" s="171"/>
      <c r="C346" s="171"/>
      <c r="D346" s="171"/>
      <c r="E346" s="171"/>
      <c r="F346" s="171"/>
      <c r="G346" s="171"/>
      <c r="H346" s="171"/>
      <c r="I346" s="171"/>
    </row>
    <row r="347" spans="1:9" ht="30.75">
      <c r="A347" s="172" t="s">
        <v>11</v>
      </c>
      <c r="B347" s="3" t="s">
        <v>303</v>
      </c>
      <c r="C347" s="3">
        <v>60</v>
      </c>
      <c r="D347" s="3">
        <v>0.7</v>
      </c>
      <c r="E347" s="3">
        <v>4</v>
      </c>
      <c r="F347" s="3">
        <v>6.1</v>
      </c>
      <c r="G347" s="3">
        <v>62</v>
      </c>
      <c r="H347" s="3">
        <v>1.82</v>
      </c>
      <c r="I347" s="1" t="s">
        <v>304</v>
      </c>
    </row>
    <row r="348" spans="1:9" ht="15.75">
      <c r="A348" s="172"/>
      <c r="B348" s="3" t="s">
        <v>105</v>
      </c>
      <c r="C348" s="3">
        <v>150</v>
      </c>
      <c r="D348" s="3">
        <v>21.84</v>
      </c>
      <c r="E348" s="3">
        <v>15.78</v>
      </c>
      <c r="F348" s="3">
        <v>31.28</v>
      </c>
      <c r="G348" s="3">
        <v>355</v>
      </c>
      <c r="H348" s="3">
        <v>0.23</v>
      </c>
      <c r="I348" s="1" t="s">
        <v>106</v>
      </c>
    </row>
    <row r="349" spans="1:9" ht="15.75">
      <c r="A349" s="172"/>
      <c r="B349" s="3" t="s">
        <v>48</v>
      </c>
      <c r="C349" s="1" t="s">
        <v>107</v>
      </c>
      <c r="D349" s="3">
        <v>1.94</v>
      </c>
      <c r="E349" s="3">
        <v>3.85</v>
      </c>
      <c r="F349" s="3">
        <v>11.74</v>
      </c>
      <c r="G349" s="3">
        <v>90.44</v>
      </c>
      <c r="H349" s="3">
        <v>0</v>
      </c>
      <c r="I349" s="1" t="s">
        <v>108</v>
      </c>
    </row>
    <row r="350" spans="1:9" ht="15.75">
      <c r="A350" s="172"/>
      <c r="B350" s="3" t="s">
        <v>24</v>
      </c>
      <c r="C350" s="3">
        <v>200</v>
      </c>
      <c r="D350" s="4">
        <v>3</v>
      </c>
      <c r="E350" s="4">
        <v>2.9</v>
      </c>
      <c r="F350" s="4">
        <v>13.4</v>
      </c>
      <c r="G350" s="4">
        <v>89</v>
      </c>
      <c r="H350" s="3">
        <v>0.5</v>
      </c>
      <c r="I350" s="1" t="s">
        <v>109</v>
      </c>
    </row>
    <row r="351" spans="1:9" ht="15.75">
      <c r="A351" s="172"/>
      <c r="B351" s="3" t="s">
        <v>110</v>
      </c>
      <c r="C351" s="3">
        <v>30</v>
      </c>
      <c r="D351" s="3">
        <v>1.65</v>
      </c>
      <c r="E351" s="3">
        <v>2.31</v>
      </c>
      <c r="F351" s="3">
        <v>2.88</v>
      </c>
      <c r="G351" s="3">
        <v>39.9</v>
      </c>
      <c r="H351" s="3">
        <v>0</v>
      </c>
      <c r="I351" s="1" t="s">
        <v>111</v>
      </c>
    </row>
    <row r="352" spans="1:9" ht="30.75">
      <c r="A352" s="3" t="s">
        <v>13</v>
      </c>
      <c r="B352" s="3" t="s">
        <v>95</v>
      </c>
      <c r="C352" s="3">
        <v>100</v>
      </c>
      <c r="D352" s="3">
        <v>0.4</v>
      </c>
      <c r="E352" s="3">
        <v>0.4</v>
      </c>
      <c r="F352" s="3">
        <v>9.8000000000000007</v>
      </c>
      <c r="G352" s="3">
        <v>42.68</v>
      </c>
      <c r="H352" s="3">
        <v>10</v>
      </c>
      <c r="I352" s="1" t="s">
        <v>96</v>
      </c>
    </row>
    <row r="353" spans="1:9" ht="15.75">
      <c r="A353" s="168" t="s">
        <v>14</v>
      </c>
      <c r="B353" s="3" t="s">
        <v>305</v>
      </c>
      <c r="C353" s="3">
        <v>250</v>
      </c>
      <c r="D353" s="4">
        <v>1.9</v>
      </c>
      <c r="E353" s="4">
        <v>6.6</v>
      </c>
      <c r="F353" s="4">
        <v>12.2</v>
      </c>
      <c r="G353" s="4">
        <v>109</v>
      </c>
      <c r="H353" s="3">
        <v>8.6</v>
      </c>
      <c r="I353" s="1" t="s">
        <v>306</v>
      </c>
    </row>
    <row r="354" spans="1:9" ht="30.75">
      <c r="A354" s="169"/>
      <c r="B354" s="3" t="s">
        <v>307</v>
      </c>
      <c r="C354" s="3" t="s">
        <v>308</v>
      </c>
      <c r="D354" s="4">
        <v>12</v>
      </c>
      <c r="E354" s="4">
        <v>14.3</v>
      </c>
      <c r="F354" s="4">
        <v>3.9</v>
      </c>
      <c r="G354" s="4">
        <v>192</v>
      </c>
      <c r="H354" s="3">
        <v>0</v>
      </c>
      <c r="I354" s="1" t="s">
        <v>309</v>
      </c>
    </row>
    <row r="355" spans="1:9" ht="15.75">
      <c r="A355" s="169"/>
      <c r="B355" s="3" t="s">
        <v>310</v>
      </c>
      <c r="C355" s="3">
        <v>150</v>
      </c>
      <c r="D355" s="3">
        <v>2.5</v>
      </c>
      <c r="E355" s="3">
        <v>2.7</v>
      </c>
      <c r="F355" s="3">
        <v>13.4</v>
      </c>
      <c r="G355" s="3">
        <v>86</v>
      </c>
      <c r="H355" s="3">
        <v>5.72</v>
      </c>
      <c r="I355" s="1" t="s">
        <v>66</v>
      </c>
    </row>
    <row r="356" spans="1:9" ht="15.75">
      <c r="A356" s="169"/>
      <c r="B356" s="3" t="s">
        <v>93</v>
      </c>
      <c r="C356" s="3">
        <v>200</v>
      </c>
      <c r="D356" s="3">
        <v>0.4</v>
      </c>
      <c r="E356" s="3">
        <v>0.1</v>
      </c>
      <c r="F356" s="3">
        <v>20</v>
      </c>
      <c r="G356" s="3">
        <v>71</v>
      </c>
      <c r="H356" s="3">
        <v>70.099999999999994</v>
      </c>
      <c r="I356" s="1" t="s">
        <v>67</v>
      </c>
    </row>
    <row r="357" spans="1:9" ht="15.75">
      <c r="A357" s="169"/>
      <c r="B357" s="3" t="s">
        <v>94</v>
      </c>
      <c r="C357" s="3">
        <v>40</v>
      </c>
      <c r="D357" s="3">
        <v>2.4</v>
      </c>
      <c r="E357" s="3">
        <v>0.48</v>
      </c>
      <c r="F357" s="3">
        <v>13.36</v>
      </c>
      <c r="G357" s="3">
        <v>69.510000000000005</v>
      </c>
      <c r="H357" s="3">
        <v>0</v>
      </c>
      <c r="I357" s="1" t="s">
        <v>68</v>
      </c>
    </row>
    <row r="358" spans="1:9" ht="15.75">
      <c r="A358" s="170"/>
      <c r="B358" s="3" t="s">
        <v>25</v>
      </c>
      <c r="C358" s="3">
        <v>1</v>
      </c>
      <c r="D358" s="3">
        <v>0.1</v>
      </c>
      <c r="E358" s="3">
        <v>0</v>
      </c>
      <c r="F358" s="3">
        <v>0.2</v>
      </c>
      <c r="G358" s="3">
        <v>1</v>
      </c>
      <c r="H358" s="3">
        <v>0</v>
      </c>
      <c r="I358" s="1" t="s">
        <v>69</v>
      </c>
    </row>
    <row r="359" spans="1:9" ht="15.75">
      <c r="A359" s="3" t="s">
        <v>70</v>
      </c>
      <c r="B359" s="3" t="s">
        <v>118</v>
      </c>
      <c r="C359" s="3">
        <v>100</v>
      </c>
      <c r="D359" s="3">
        <v>0.4</v>
      </c>
      <c r="E359" s="3">
        <v>0.3</v>
      </c>
      <c r="F359" s="3">
        <v>10.3</v>
      </c>
      <c r="G359" s="3">
        <v>46.4</v>
      </c>
      <c r="H359" s="3">
        <v>5</v>
      </c>
      <c r="I359" s="1" t="s">
        <v>119</v>
      </c>
    </row>
    <row r="360" spans="1:9" ht="30.75">
      <c r="A360" s="168" t="s">
        <v>72</v>
      </c>
      <c r="B360" s="3" t="s">
        <v>311</v>
      </c>
      <c r="C360" s="3">
        <v>150</v>
      </c>
      <c r="D360" s="4">
        <v>3.3</v>
      </c>
      <c r="E360" s="4">
        <v>4.5</v>
      </c>
      <c r="F360" s="4">
        <v>16.899999999999999</v>
      </c>
      <c r="G360" s="4">
        <v>119</v>
      </c>
      <c r="H360" s="3">
        <v>0.4</v>
      </c>
      <c r="I360" s="1" t="s">
        <v>312</v>
      </c>
    </row>
    <row r="361" spans="1:9" ht="15.75" hidden="1">
      <c r="A361" s="169"/>
      <c r="B361" s="3" t="s">
        <v>152</v>
      </c>
      <c r="C361" s="3"/>
      <c r="D361" s="3"/>
      <c r="E361" s="3"/>
      <c r="F361" s="3"/>
      <c r="G361" s="3"/>
      <c r="H361" s="3"/>
      <c r="I361" s="1"/>
    </row>
    <row r="362" spans="1:9" ht="15.75">
      <c r="A362" s="169"/>
      <c r="B362" s="3" t="s">
        <v>208</v>
      </c>
      <c r="C362" s="3">
        <v>30</v>
      </c>
      <c r="D362" s="3">
        <v>1.44</v>
      </c>
      <c r="E362" s="3">
        <v>0.84</v>
      </c>
      <c r="F362" s="3">
        <v>23.31</v>
      </c>
      <c r="G362" s="3">
        <v>100.8</v>
      </c>
      <c r="H362" s="3">
        <v>0</v>
      </c>
      <c r="I362" s="1" t="s">
        <v>209</v>
      </c>
    </row>
    <row r="363" spans="1:9" ht="15.75">
      <c r="A363" s="169"/>
      <c r="B363" s="3" t="s">
        <v>20</v>
      </c>
      <c r="C363" s="3">
        <v>40</v>
      </c>
      <c r="D363" s="3">
        <v>3.16</v>
      </c>
      <c r="E363" s="3">
        <v>0.4</v>
      </c>
      <c r="F363" s="3">
        <v>19.32</v>
      </c>
      <c r="G363" s="3">
        <v>93.5</v>
      </c>
      <c r="H363" s="3">
        <v>0</v>
      </c>
      <c r="I363" s="1"/>
    </row>
    <row r="364" spans="1:9" ht="15.75">
      <c r="A364" s="170"/>
      <c r="B364" s="3" t="s">
        <v>19</v>
      </c>
      <c r="C364" s="3">
        <v>200</v>
      </c>
      <c r="D364" s="4">
        <v>0.1</v>
      </c>
      <c r="E364" s="3">
        <v>0</v>
      </c>
      <c r="F364" s="4">
        <v>9.1999999999999993</v>
      </c>
      <c r="G364" s="4">
        <v>36</v>
      </c>
      <c r="H364" s="3">
        <v>0.8</v>
      </c>
      <c r="I364" s="1" t="s">
        <v>102</v>
      </c>
    </row>
    <row r="365" spans="1:9" ht="30.75" customHeight="1">
      <c r="A365" s="166" t="s">
        <v>313</v>
      </c>
      <c r="B365" s="167"/>
      <c r="C365" s="6"/>
      <c r="D365" s="7">
        <f>SUM(D347:D364)</f>
        <v>57.229999999999983</v>
      </c>
      <c r="E365" s="7">
        <f t="shared" ref="E365" si="75">SUM(E347:E364)</f>
        <v>59.46</v>
      </c>
      <c r="F365" s="7">
        <f t="shared" ref="F365" si="76">SUM(F347:F364)</f>
        <v>217.29</v>
      </c>
      <c r="G365" s="7">
        <f t="shared" ref="G365" si="77">SUM(G347:G364)</f>
        <v>1603.23</v>
      </c>
      <c r="H365" s="7">
        <f t="shared" ref="H365" si="78">SUM(H347:H364)</f>
        <v>103.17</v>
      </c>
      <c r="I365" s="7">
        <f t="shared" ref="I365" si="79">SUM(I347:I364)</f>
        <v>0</v>
      </c>
    </row>
    <row r="366" spans="1:9" ht="15.75">
      <c r="A366" s="173" t="s">
        <v>314</v>
      </c>
      <c r="B366" s="174"/>
      <c r="C366" s="174"/>
      <c r="D366" s="174"/>
      <c r="E366" s="174"/>
      <c r="F366" s="174"/>
      <c r="G366" s="174"/>
      <c r="H366" s="174"/>
      <c r="I366" s="175"/>
    </row>
    <row r="367" spans="1:9" ht="60.75">
      <c r="A367" s="172" t="s">
        <v>11</v>
      </c>
      <c r="B367" s="3" t="s">
        <v>315</v>
      </c>
      <c r="C367" s="3">
        <v>60</v>
      </c>
      <c r="D367" s="3">
        <v>0.9</v>
      </c>
      <c r="E367" s="3">
        <v>6</v>
      </c>
      <c r="F367" s="3">
        <v>5.2</v>
      </c>
      <c r="G367" s="3">
        <v>79</v>
      </c>
      <c r="H367" s="3">
        <v>2.5</v>
      </c>
      <c r="I367" s="1" t="s">
        <v>316</v>
      </c>
    </row>
    <row r="368" spans="1:9" ht="15.75">
      <c r="A368" s="172"/>
      <c r="B368" s="3" t="s">
        <v>213</v>
      </c>
      <c r="C368" s="3">
        <v>160</v>
      </c>
      <c r="D368" s="3">
        <v>7.8</v>
      </c>
      <c r="E368" s="3">
        <v>6.1</v>
      </c>
      <c r="F368" s="3">
        <v>32.4</v>
      </c>
      <c r="G368" s="3">
        <v>219</v>
      </c>
      <c r="H368" s="3">
        <v>0.03</v>
      </c>
      <c r="I368" s="1" t="s">
        <v>214</v>
      </c>
    </row>
    <row r="369" spans="1:9" ht="15.75">
      <c r="A369" s="172"/>
      <c r="B369" s="3" t="s">
        <v>317</v>
      </c>
      <c r="C369" s="3"/>
      <c r="D369" s="3"/>
      <c r="E369" s="3"/>
      <c r="F369" s="3"/>
      <c r="G369" s="3"/>
      <c r="H369" s="3"/>
      <c r="I369" s="1" t="s">
        <v>84</v>
      </c>
    </row>
    <row r="370" spans="1:9" ht="15.75">
      <c r="A370" s="172"/>
      <c r="B370" s="3" t="s">
        <v>28</v>
      </c>
      <c r="C370" s="3">
        <v>200</v>
      </c>
      <c r="D370" s="3">
        <v>3.9</v>
      </c>
      <c r="E370" s="3">
        <v>3.5</v>
      </c>
      <c r="F370" s="3">
        <v>24.5</v>
      </c>
      <c r="G370" s="3">
        <v>135</v>
      </c>
      <c r="H370" s="3">
        <v>0.5</v>
      </c>
      <c r="I370" s="1" t="s">
        <v>85</v>
      </c>
    </row>
    <row r="371" spans="1:9" ht="15.75">
      <c r="A371" s="172"/>
      <c r="B371" s="3"/>
      <c r="C371" s="3"/>
      <c r="D371" s="3"/>
      <c r="E371" s="3"/>
      <c r="F371" s="3"/>
      <c r="G371" s="3"/>
      <c r="H371" s="3"/>
      <c r="I371" s="1"/>
    </row>
    <row r="372" spans="1:9" ht="30.75">
      <c r="A372" s="3" t="s">
        <v>13</v>
      </c>
      <c r="B372" s="3" t="s">
        <v>95</v>
      </c>
      <c r="C372" s="3">
        <v>100</v>
      </c>
      <c r="D372" s="3">
        <v>0.4</v>
      </c>
      <c r="E372" s="3">
        <v>0.4</v>
      </c>
      <c r="F372" s="3">
        <v>9.8000000000000007</v>
      </c>
      <c r="G372" s="3">
        <v>42.68</v>
      </c>
      <c r="H372" s="3">
        <v>10</v>
      </c>
      <c r="I372" s="1" t="s">
        <v>96</v>
      </c>
    </row>
    <row r="373" spans="1:9" ht="15.75">
      <c r="A373" s="168" t="s">
        <v>14</v>
      </c>
      <c r="B373" s="3" t="s">
        <v>318</v>
      </c>
      <c r="C373" s="3">
        <v>250</v>
      </c>
      <c r="D373" s="3">
        <v>3.5</v>
      </c>
      <c r="E373" s="3">
        <v>5.5</v>
      </c>
      <c r="F373" s="3">
        <v>16.7</v>
      </c>
      <c r="G373" s="3">
        <v>118</v>
      </c>
      <c r="H373" s="3">
        <v>6.6</v>
      </c>
      <c r="I373" s="1" t="s">
        <v>319</v>
      </c>
    </row>
    <row r="374" spans="1:9" ht="15.75">
      <c r="A374" s="169"/>
      <c r="B374" s="3" t="s">
        <v>320</v>
      </c>
      <c r="C374" s="3">
        <v>80</v>
      </c>
      <c r="D374" s="3">
        <v>15.8</v>
      </c>
      <c r="E374" s="3">
        <v>18.2</v>
      </c>
      <c r="F374" s="3">
        <v>3.6</v>
      </c>
      <c r="G374" s="3">
        <v>241</v>
      </c>
      <c r="H374" s="3">
        <v>0.36</v>
      </c>
      <c r="I374" s="1" t="s">
        <v>321</v>
      </c>
    </row>
    <row r="375" spans="1:9" ht="30.75">
      <c r="A375" s="169"/>
      <c r="B375" s="3" t="s">
        <v>54</v>
      </c>
      <c r="C375" s="3">
        <v>150</v>
      </c>
      <c r="D375" s="3">
        <v>8.6</v>
      </c>
      <c r="E375" s="3">
        <v>6.8</v>
      </c>
      <c r="F375" s="3">
        <v>37.799999999999997</v>
      </c>
      <c r="G375" s="3">
        <v>250</v>
      </c>
      <c r="H375" s="3">
        <v>0.9</v>
      </c>
      <c r="I375" s="1" t="s">
        <v>191</v>
      </c>
    </row>
    <row r="376" spans="1:9" ht="15.75">
      <c r="A376" s="169"/>
      <c r="B376" s="3" t="s">
        <v>93</v>
      </c>
      <c r="C376" s="3">
        <v>200</v>
      </c>
      <c r="D376" s="3">
        <v>0.4</v>
      </c>
      <c r="E376" s="3">
        <v>0.1</v>
      </c>
      <c r="F376" s="3">
        <v>20</v>
      </c>
      <c r="G376" s="3">
        <v>71</v>
      </c>
      <c r="H376" s="3">
        <v>70.099999999999994</v>
      </c>
      <c r="I376" s="1" t="s">
        <v>67</v>
      </c>
    </row>
    <row r="377" spans="1:9" ht="15.75">
      <c r="A377" s="169"/>
      <c r="B377" s="3" t="s">
        <v>94</v>
      </c>
      <c r="C377" s="3">
        <v>40</v>
      </c>
      <c r="D377" s="3">
        <v>2.4</v>
      </c>
      <c r="E377" s="3">
        <v>0.48</v>
      </c>
      <c r="F377" s="3">
        <v>13.36</v>
      </c>
      <c r="G377" s="3">
        <v>69.510000000000005</v>
      </c>
      <c r="H377" s="3">
        <v>0</v>
      </c>
      <c r="I377" s="1" t="s">
        <v>68</v>
      </c>
    </row>
    <row r="378" spans="1:9" ht="15.75">
      <c r="A378" s="170"/>
      <c r="B378" s="3" t="s">
        <v>25</v>
      </c>
      <c r="C378" s="3">
        <v>1</v>
      </c>
      <c r="D378" s="3">
        <v>0.1</v>
      </c>
      <c r="E378" s="3">
        <v>0</v>
      </c>
      <c r="F378" s="3">
        <v>0.2</v>
      </c>
      <c r="G378" s="3">
        <v>1</v>
      </c>
      <c r="H378" s="3">
        <v>0</v>
      </c>
      <c r="I378" s="1" t="s">
        <v>69</v>
      </c>
    </row>
    <row r="379" spans="1:9" ht="15.75">
      <c r="A379" s="3" t="s">
        <v>70</v>
      </c>
      <c r="B379" s="3" t="s">
        <v>37</v>
      </c>
      <c r="C379" s="3">
        <v>100</v>
      </c>
      <c r="D379" s="3">
        <v>1.5</v>
      </c>
      <c r="E379" s="3">
        <v>0.5</v>
      </c>
      <c r="F379" s="3">
        <v>21</v>
      </c>
      <c r="G379" s="3">
        <v>94.5</v>
      </c>
      <c r="H379" s="3">
        <v>10</v>
      </c>
      <c r="I379" s="1" t="s">
        <v>71</v>
      </c>
    </row>
    <row r="380" spans="1:9" ht="15.75">
      <c r="A380" s="172" t="s">
        <v>72</v>
      </c>
      <c r="B380" s="3" t="s">
        <v>322</v>
      </c>
      <c r="C380" s="3">
        <v>180</v>
      </c>
      <c r="D380" s="4">
        <v>15.8</v>
      </c>
      <c r="E380" s="4">
        <v>12.4</v>
      </c>
      <c r="F380" s="4">
        <v>10.4</v>
      </c>
      <c r="G380" s="4">
        <v>215</v>
      </c>
      <c r="H380" s="3">
        <v>2.99</v>
      </c>
      <c r="I380" s="1" t="s">
        <v>323</v>
      </c>
    </row>
    <row r="381" spans="1:9" ht="15.75">
      <c r="A381" s="172"/>
      <c r="B381" s="3" t="s">
        <v>277</v>
      </c>
      <c r="C381" s="3">
        <v>130</v>
      </c>
      <c r="D381" s="4">
        <v>2.76</v>
      </c>
      <c r="E381" s="4">
        <v>3.08</v>
      </c>
      <c r="F381" s="4">
        <v>21.75</v>
      </c>
      <c r="G381" s="4">
        <v>125.8</v>
      </c>
      <c r="H381" s="3">
        <v>0</v>
      </c>
      <c r="I381" s="1" t="s">
        <v>278</v>
      </c>
    </row>
    <row r="382" spans="1:9" ht="15.75">
      <c r="A382" s="172"/>
      <c r="B382" s="3" t="s">
        <v>55</v>
      </c>
      <c r="C382" s="3">
        <v>30</v>
      </c>
      <c r="D382" s="3"/>
      <c r="E382" s="3"/>
      <c r="F382" s="3">
        <v>22.2</v>
      </c>
      <c r="G382" s="3">
        <v>90</v>
      </c>
      <c r="H382" s="3">
        <v>0</v>
      </c>
      <c r="I382" s="1" t="s">
        <v>101</v>
      </c>
    </row>
    <row r="383" spans="1:9" ht="15.75">
      <c r="A383" s="172"/>
      <c r="B383" s="3" t="s">
        <v>20</v>
      </c>
      <c r="C383" s="3">
        <v>40</v>
      </c>
      <c r="D383" s="3">
        <v>3.16</v>
      </c>
      <c r="E383" s="3">
        <v>0.4</v>
      </c>
      <c r="F383" s="3">
        <v>19.32</v>
      </c>
      <c r="G383" s="3">
        <v>93.5</v>
      </c>
      <c r="H383" s="3">
        <v>0</v>
      </c>
      <c r="I383" s="1"/>
    </row>
    <row r="384" spans="1:9" ht="15.75">
      <c r="A384" s="172"/>
      <c r="B384" s="3" t="s">
        <v>19</v>
      </c>
      <c r="C384" s="3">
        <v>200</v>
      </c>
      <c r="D384" s="4">
        <v>0.1</v>
      </c>
      <c r="E384" s="3">
        <v>0</v>
      </c>
      <c r="F384" s="4">
        <v>9.1999999999999993</v>
      </c>
      <c r="G384" s="4">
        <v>36</v>
      </c>
      <c r="H384" s="3">
        <v>0.8</v>
      </c>
      <c r="I384" s="1" t="s">
        <v>102</v>
      </c>
    </row>
    <row r="385" spans="1:9" ht="20.25" customHeight="1">
      <c r="A385" s="176" t="s">
        <v>324</v>
      </c>
      <c r="B385" s="176"/>
      <c r="C385" s="6"/>
      <c r="D385" s="7">
        <f>SUM(D367:D384)</f>
        <v>67.11999999999999</v>
      </c>
      <c r="E385" s="7">
        <f t="shared" ref="E385" si="80">SUM(E367:E384)</f>
        <v>63.459999999999994</v>
      </c>
      <c r="F385" s="7">
        <f t="shared" ref="F385" si="81">SUM(F367:F384)</f>
        <v>267.43</v>
      </c>
      <c r="G385" s="7">
        <f t="shared" ref="G385" si="82">SUM(G367:G384)</f>
        <v>1880.99</v>
      </c>
      <c r="H385" s="7">
        <f t="shared" ref="H385" si="83">SUM(H367:H384)</f>
        <v>104.77999999999999</v>
      </c>
      <c r="I385" s="7">
        <f t="shared" ref="I385" si="84">SUM(I367:I384)</f>
        <v>0</v>
      </c>
    </row>
    <row r="386" spans="1:9" ht="15.75">
      <c r="A386" s="171" t="s">
        <v>325</v>
      </c>
      <c r="B386" s="171"/>
      <c r="C386" s="171"/>
      <c r="D386" s="171"/>
      <c r="E386" s="171"/>
      <c r="F386" s="171"/>
      <c r="G386" s="171"/>
      <c r="H386" s="171"/>
      <c r="I386" s="171"/>
    </row>
    <row r="387" spans="1:9" ht="15.75">
      <c r="A387" s="172" t="s">
        <v>11</v>
      </c>
      <c r="B387" s="3" t="s">
        <v>326</v>
      </c>
      <c r="C387" s="3">
        <v>60</v>
      </c>
      <c r="D387" s="3">
        <v>0.8</v>
      </c>
      <c r="E387" s="3">
        <v>5</v>
      </c>
      <c r="F387" s="3">
        <v>4.0999999999999996</v>
      </c>
      <c r="G387" s="3">
        <v>64</v>
      </c>
      <c r="H387" s="3">
        <v>1.1599999999999999</v>
      </c>
      <c r="I387" s="1" t="s">
        <v>238</v>
      </c>
    </row>
    <row r="388" spans="1:9" ht="15.75">
      <c r="A388" s="172"/>
      <c r="B388" s="3" t="s">
        <v>145</v>
      </c>
      <c r="C388" s="3">
        <v>150</v>
      </c>
      <c r="D388" s="3">
        <v>22.07</v>
      </c>
      <c r="E388" s="3">
        <v>18.170000000000002</v>
      </c>
      <c r="F388" s="3">
        <v>20.56</v>
      </c>
      <c r="G388" s="3">
        <v>336</v>
      </c>
      <c r="H388" s="3">
        <v>0.34</v>
      </c>
      <c r="I388" s="1" t="s">
        <v>146</v>
      </c>
    </row>
    <row r="389" spans="1:9" ht="15.75">
      <c r="A389" s="172"/>
      <c r="B389" s="3" t="s">
        <v>48</v>
      </c>
      <c r="C389" s="1" t="s">
        <v>107</v>
      </c>
      <c r="D389" s="3">
        <v>1.94</v>
      </c>
      <c r="E389" s="3">
        <v>3.85</v>
      </c>
      <c r="F389" s="3">
        <v>11.74</v>
      </c>
      <c r="G389" s="3">
        <v>90.44</v>
      </c>
      <c r="H389" s="3">
        <v>0</v>
      </c>
      <c r="I389" s="1" t="s">
        <v>108</v>
      </c>
    </row>
    <row r="390" spans="1:9" ht="15.75">
      <c r="A390" s="172"/>
      <c r="B390" s="3" t="s">
        <v>24</v>
      </c>
      <c r="C390" s="3">
        <v>200</v>
      </c>
      <c r="D390" s="4">
        <v>3</v>
      </c>
      <c r="E390" s="4">
        <v>2.9</v>
      </c>
      <c r="F390" s="4">
        <v>13.4</v>
      </c>
      <c r="G390" s="4">
        <v>89</v>
      </c>
      <c r="H390" s="3">
        <v>0.5</v>
      </c>
      <c r="I390" s="1" t="s">
        <v>109</v>
      </c>
    </row>
    <row r="391" spans="1:9" ht="20.25" customHeight="1">
      <c r="A391" s="172"/>
      <c r="B391" s="3" t="s">
        <v>110</v>
      </c>
      <c r="C391" s="3">
        <v>30</v>
      </c>
      <c r="D391" s="3">
        <v>1.65</v>
      </c>
      <c r="E391" s="3">
        <v>2.31</v>
      </c>
      <c r="F391" s="3">
        <v>2.88</v>
      </c>
      <c r="G391" s="3">
        <v>39.9</v>
      </c>
      <c r="H391" s="3">
        <v>0</v>
      </c>
      <c r="I391" s="1" t="s">
        <v>111</v>
      </c>
    </row>
    <row r="392" spans="1:9" ht="30.75">
      <c r="A392" s="3" t="s">
        <v>13</v>
      </c>
      <c r="B392" s="3" t="s">
        <v>86</v>
      </c>
      <c r="C392" s="3">
        <v>200</v>
      </c>
      <c r="D392" s="3">
        <v>0.2</v>
      </c>
      <c r="E392" s="3">
        <v>0.1</v>
      </c>
      <c r="F392" s="3">
        <v>18.2</v>
      </c>
      <c r="G392" s="3">
        <v>65</v>
      </c>
      <c r="H392" s="3">
        <v>89</v>
      </c>
      <c r="I392" s="1" t="s">
        <v>87</v>
      </c>
    </row>
    <row r="393" spans="1:9" ht="15.75">
      <c r="A393" s="168" t="s">
        <v>14</v>
      </c>
      <c r="B393" s="3" t="s">
        <v>327</v>
      </c>
      <c r="C393" s="3">
        <v>250</v>
      </c>
      <c r="D393" s="3">
        <v>1.8</v>
      </c>
      <c r="E393" s="3">
        <v>3.3</v>
      </c>
      <c r="F393" s="3">
        <v>13.1</v>
      </c>
      <c r="G393" s="3">
        <v>85</v>
      </c>
      <c r="H393" s="3">
        <v>4.5999999999999996</v>
      </c>
      <c r="I393" s="1" t="s">
        <v>328</v>
      </c>
    </row>
    <row r="394" spans="1:9" ht="15.75">
      <c r="A394" s="169"/>
      <c r="B394" s="3" t="s">
        <v>329</v>
      </c>
      <c r="C394" s="3">
        <v>80</v>
      </c>
      <c r="D394" s="3">
        <v>18</v>
      </c>
      <c r="E394" s="3">
        <v>13.6</v>
      </c>
      <c r="F394" s="3">
        <v>2.2000000000000002</v>
      </c>
      <c r="G394" s="3">
        <v>203</v>
      </c>
      <c r="H394" s="3">
        <v>0.05</v>
      </c>
      <c r="I394" s="1" t="s">
        <v>330</v>
      </c>
    </row>
    <row r="395" spans="1:9" ht="15.75">
      <c r="A395" s="169"/>
      <c r="B395" s="3" t="s">
        <v>331</v>
      </c>
      <c r="C395" s="3">
        <v>150</v>
      </c>
      <c r="D395" s="3">
        <v>4.96</v>
      </c>
      <c r="E395" s="3">
        <v>4.29</v>
      </c>
      <c r="F395" s="3">
        <v>27.01</v>
      </c>
      <c r="G395" s="3">
        <v>167.25</v>
      </c>
      <c r="H395" s="3">
        <v>0.38</v>
      </c>
      <c r="I395" s="1" t="s">
        <v>332</v>
      </c>
    </row>
    <row r="396" spans="1:9" ht="15.75">
      <c r="A396" s="169"/>
      <c r="B396" s="3" t="s">
        <v>93</v>
      </c>
      <c r="C396" s="3">
        <v>200</v>
      </c>
      <c r="D396" s="3">
        <v>0.4</v>
      </c>
      <c r="E396" s="3">
        <v>0.1</v>
      </c>
      <c r="F396" s="3">
        <v>20</v>
      </c>
      <c r="G396" s="3">
        <v>71</v>
      </c>
      <c r="H396" s="3">
        <v>70.099999999999994</v>
      </c>
      <c r="I396" s="1" t="s">
        <v>67</v>
      </c>
    </row>
    <row r="397" spans="1:9" ht="15.75">
      <c r="A397" s="169"/>
      <c r="B397" s="3" t="s">
        <v>94</v>
      </c>
      <c r="C397" s="3">
        <v>40</v>
      </c>
      <c r="D397" s="3">
        <v>2.4</v>
      </c>
      <c r="E397" s="3">
        <v>0.48</v>
      </c>
      <c r="F397" s="3">
        <v>13.36</v>
      </c>
      <c r="G397" s="3">
        <v>69.510000000000005</v>
      </c>
      <c r="H397" s="3">
        <v>0</v>
      </c>
      <c r="I397" s="1" t="s">
        <v>68</v>
      </c>
    </row>
    <row r="398" spans="1:9" ht="15.75">
      <c r="A398" s="170"/>
      <c r="B398" s="3" t="s">
        <v>25</v>
      </c>
      <c r="C398" s="3">
        <v>1</v>
      </c>
      <c r="D398" s="3">
        <v>0.1</v>
      </c>
      <c r="E398" s="3">
        <v>0</v>
      </c>
      <c r="F398" s="3">
        <v>0.2</v>
      </c>
      <c r="G398" s="3">
        <v>1</v>
      </c>
      <c r="H398" s="3">
        <v>0</v>
      </c>
      <c r="I398" s="1" t="s">
        <v>69</v>
      </c>
    </row>
    <row r="399" spans="1:9" ht="15.75">
      <c r="A399" s="3" t="s">
        <v>70</v>
      </c>
      <c r="B399" s="3" t="s">
        <v>136</v>
      </c>
      <c r="C399" s="3">
        <v>100</v>
      </c>
      <c r="D399" s="3">
        <v>0.4</v>
      </c>
      <c r="E399" s="3">
        <v>0.4</v>
      </c>
      <c r="F399" s="3">
        <v>9.8000000000000007</v>
      </c>
      <c r="G399" s="3">
        <v>42.68</v>
      </c>
      <c r="H399" s="3">
        <v>10</v>
      </c>
      <c r="I399" s="1" t="s">
        <v>137</v>
      </c>
    </row>
    <row r="400" spans="1:9" ht="15" customHeight="1">
      <c r="A400" s="168" t="s">
        <v>72</v>
      </c>
      <c r="B400" s="5" t="s">
        <v>80</v>
      </c>
      <c r="C400" s="3">
        <v>150</v>
      </c>
      <c r="D400" s="3">
        <v>4.4800000000000004</v>
      </c>
      <c r="E400" s="3">
        <v>3.95</v>
      </c>
      <c r="F400" s="3">
        <v>23.04</v>
      </c>
      <c r="G400" s="3">
        <v>146.25</v>
      </c>
      <c r="H400" s="3">
        <v>0.31</v>
      </c>
      <c r="I400" s="1" t="s">
        <v>81</v>
      </c>
    </row>
    <row r="401" spans="1:9" ht="15.75" hidden="1">
      <c r="A401" s="169"/>
      <c r="B401" s="3" t="s">
        <v>110</v>
      </c>
      <c r="C401" s="3"/>
      <c r="D401" s="3"/>
      <c r="E401" s="3"/>
      <c r="F401" s="3"/>
      <c r="G401" s="3"/>
      <c r="H401" s="3"/>
      <c r="I401" s="1"/>
    </row>
    <row r="402" spans="1:9" ht="15.75">
      <c r="A402" s="169"/>
      <c r="B402" s="3" t="s">
        <v>121</v>
      </c>
      <c r="C402" s="3">
        <v>70</v>
      </c>
      <c r="D402" s="3">
        <v>4.0999999999999996</v>
      </c>
      <c r="E402" s="3">
        <v>3.5</v>
      </c>
      <c r="F402" s="3">
        <v>43.7</v>
      </c>
      <c r="G402" s="3">
        <v>215</v>
      </c>
      <c r="H402" s="3">
        <v>0.1</v>
      </c>
      <c r="I402" s="1" t="s">
        <v>122</v>
      </c>
    </row>
    <row r="403" spans="1:9" ht="15.75">
      <c r="A403" s="169"/>
      <c r="B403" s="3" t="s">
        <v>20</v>
      </c>
      <c r="C403" s="3">
        <v>40</v>
      </c>
      <c r="D403" s="3">
        <v>3.16</v>
      </c>
      <c r="E403" s="3">
        <v>0.4</v>
      </c>
      <c r="F403" s="3">
        <v>19.32</v>
      </c>
      <c r="G403" s="3">
        <v>93.5</v>
      </c>
      <c r="H403" s="3">
        <v>0</v>
      </c>
      <c r="I403" s="1"/>
    </row>
    <row r="404" spans="1:9" ht="15.75">
      <c r="A404" s="170"/>
      <c r="B404" s="3" t="s">
        <v>19</v>
      </c>
      <c r="C404" s="3">
        <v>200</v>
      </c>
      <c r="D404" s="4">
        <v>0.1</v>
      </c>
      <c r="E404" s="3">
        <v>0</v>
      </c>
      <c r="F404" s="4">
        <v>9.1999999999999993</v>
      </c>
      <c r="G404" s="4">
        <v>36</v>
      </c>
      <c r="H404" s="3">
        <v>0.8</v>
      </c>
      <c r="I404" s="1" t="s">
        <v>102</v>
      </c>
    </row>
    <row r="405" spans="1:9" ht="22.5" customHeight="1">
      <c r="A405" s="166" t="s">
        <v>333</v>
      </c>
      <c r="B405" s="167"/>
      <c r="C405" s="6"/>
      <c r="D405" s="7">
        <f>SUM(D387:D404)</f>
        <v>69.559999999999988</v>
      </c>
      <c r="E405" s="7">
        <f t="shared" ref="E405" si="85">SUM(E387:E404)</f>
        <v>62.35</v>
      </c>
      <c r="F405" s="7">
        <f t="shared" ref="F405" si="86">SUM(F387:F404)</f>
        <v>251.81</v>
      </c>
      <c r="G405" s="7">
        <f t="shared" ref="G405" si="87">SUM(G387:G404)</f>
        <v>1814.5300000000002</v>
      </c>
      <c r="H405" s="7">
        <f t="shared" ref="H405" si="88">SUM(H387:H404)</f>
        <v>177.34</v>
      </c>
      <c r="I405" s="6">
        <f t="shared" ref="I405" si="89">SUM(I387:I404)</f>
        <v>0</v>
      </c>
    </row>
    <row r="406" spans="1:9" ht="20.25" customHeight="1">
      <c r="A406" s="166" t="s">
        <v>60</v>
      </c>
      <c r="B406" s="167"/>
      <c r="C406" s="6"/>
      <c r="D406" s="13">
        <f>D405+D385+D365+D345+D325+D305+D285+D265+D245+D225+D205+D185+D164+D144+D124+D104+D84+D64+D44+D25</f>
        <v>1160.1799999999998</v>
      </c>
      <c r="E406" s="13">
        <f t="shared" ref="E406:I406" si="90">SUM(E25+E44+E64+E84+E104+E124+E144+E164+E185+E205+E225+E245+E265+E285+E305+E325+E345+E365+E385+E405)</f>
        <v>1117.1500000000001</v>
      </c>
      <c r="F406" s="13">
        <f t="shared" si="90"/>
        <v>4472.45</v>
      </c>
      <c r="G406" s="13">
        <f t="shared" si="90"/>
        <v>31872.019999999997</v>
      </c>
      <c r="H406" s="13">
        <f t="shared" si="90"/>
        <v>2711.9500000000003</v>
      </c>
      <c r="I406" s="13">
        <f t="shared" si="90"/>
        <v>0</v>
      </c>
    </row>
    <row r="407" spans="1:9" ht="19.5" customHeight="1">
      <c r="A407" s="166" t="s">
        <v>61</v>
      </c>
      <c r="B407" s="167"/>
      <c r="C407" s="6"/>
      <c r="D407" s="13">
        <f>D406/20</f>
        <v>58.008999999999993</v>
      </c>
      <c r="E407" s="13">
        <f t="shared" ref="E407:I407" si="91">E406/20</f>
        <v>55.857500000000002</v>
      </c>
      <c r="F407" s="13">
        <f t="shared" si="91"/>
        <v>223.6225</v>
      </c>
      <c r="G407" s="13">
        <f t="shared" si="91"/>
        <v>1593.6009999999999</v>
      </c>
      <c r="H407" s="13">
        <f t="shared" si="91"/>
        <v>135.59750000000003</v>
      </c>
      <c r="I407" s="13">
        <f t="shared" si="91"/>
        <v>0</v>
      </c>
    </row>
    <row r="408" spans="1:9" ht="32.25" customHeight="1">
      <c r="A408" s="166" t="s">
        <v>62</v>
      </c>
      <c r="B408" s="167"/>
      <c r="C408" s="3"/>
      <c r="D408" s="7">
        <f>D407/G407*100</f>
        <v>3.6401207077555799</v>
      </c>
      <c r="E408" s="7">
        <f>E407/G407*100</f>
        <v>3.5051120073343331</v>
      </c>
      <c r="F408" s="7">
        <f>F407/G407*100</f>
        <v>14.032527590030378</v>
      </c>
      <c r="G408" s="7"/>
      <c r="H408" s="8"/>
      <c r="I408" s="3"/>
    </row>
  </sheetData>
  <mergeCells count="111">
    <mergeCell ref="I4:I5"/>
    <mergeCell ref="A7:A11"/>
    <mergeCell ref="A6:I6"/>
    <mergeCell ref="A2:I2"/>
    <mergeCell ref="A13:A18"/>
    <mergeCell ref="G4:G5"/>
    <mergeCell ref="H4:H5"/>
    <mergeCell ref="A20:A24"/>
    <mergeCell ref="D4:F4"/>
    <mergeCell ref="A4:A5"/>
    <mergeCell ref="B4:B5"/>
    <mergeCell ref="C4:C5"/>
    <mergeCell ref="A79:A83"/>
    <mergeCell ref="A26:I26"/>
    <mergeCell ref="A27:A30"/>
    <mergeCell ref="A32:A37"/>
    <mergeCell ref="A39:A43"/>
    <mergeCell ref="A45:I45"/>
    <mergeCell ref="A46:A50"/>
    <mergeCell ref="A52:A57"/>
    <mergeCell ref="A59:A63"/>
    <mergeCell ref="A65:I65"/>
    <mergeCell ref="A66:A70"/>
    <mergeCell ref="A72:A77"/>
    <mergeCell ref="A92:A97"/>
    <mergeCell ref="A99:A103"/>
    <mergeCell ref="A105:I105"/>
    <mergeCell ref="A106:A110"/>
    <mergeCell ref="A112:A117"/>
    <mergeCell ref="A119:A123"/>
    <mergeCell ref="A125:I125"/>
    <mergeCell ref="A126:A130"/>
    <mergeCell ref="A132:A137"/>
    <mergeCell ref="A104:B104"/>
    <mergeCell ref="A227:A230"/>
    <mergeCell ref="A232:A238"/>
    <mergeCell ref="A240:A244"/>
    <mergeCell ref="A246:I246"/>
    <mergeCell ref="A247:A251"/>
    <mergeCell ref="A206:I206"/>
    <mergeCell ref="A207:A211"/>
    <mergeCell ref="A213:A218"/>
    <mergeCell ref="A220:A224"/>
    <mergeCell ref="A226:I226"/>
    <mergeCell ref="A280:A284"/>
    <mergeCell ref="A286:I286"/>
    <mergeCell ref="A287:A291"/>
    <mergeCell ref="A293:A298"/>
    <mergeCell ref="A300:A304"/>
    <mergeCell ref="A253:A258"/>
    <mergeCell ref="A260:A264"/>
    <mergeCell ref="A266:I266"/>
    <mergeCell ref="A267:A271"/>
    <mergeCell ref="A273:A278"/>
    <mergeCell ref="A346:I346"/>
    <mergeCell ref="A347:A351"/>
    <mergeCell ref="A345:B345"/>
    <mergeCell ref="A306:I306"/>
    <mergeCell ref="A307:A311"/>
    <mergeCell ref="A313:A318"/>
    <mergeCell ref="A320:A324"/>
    <mergeCell ref="A326:I326"/>
    <mergeCell ref="A325:B325"/>
    <mergeCell ref="A305:B305"/>
    <mergeCell ref="A285:B285"/>
    <mergeCell ref="A265:B265"/>
    <mergeCell ref="A245:B245"/>
    <mergeCell ref="A225:B225"/>
    <mergeCell ref="A408:B408"/>
    <mergeCell ref="A407:B407"/>
    <mergeCell ref="A406:B406"/>
    <mergeCell ref="A405:B405"/>
    <mergeCell ref="A385:B385"/>
    <mergeCell ref="A380:A384"/>
    <mergeCell ref="A386:I386"/>
    <mergeCell ref="A387:A391"/>
    <mergeCell ref="A393:A398"/>
    <mergeCell ref="A400:A404"/>
    <mergeCell ref="A353:A358"/>
    <mergeCell ref="A360:A364"/>
    <mergeCell ref="A366:I366"/>
    <mergeCell ref="A367:A371"/>
    <mergeCell ref="A373:A378"/>
    <mergeCell ref="A365:B365"/>
    <mergeCell ref="A327:A331"/>
    <mergeCell ref="A333:A338"/>
    <mergeCell ref="A340:A344"/>
    <mergeCell ref="A84:B84"/>
    <mergeCell ref="A64:B64"/>
    <mergeCell ref="A44:B44"/>
    <mergeCell ref="A25:B25"/>
    <mergeCell ref="A205:B205"/>
    <mergeCell ref="A185:B185"/>
    <mergeCell ref="A164:B164"/>
    <mergeCell ref="A144:B144"/>
    <mergeCell ref="A124:B124"/>
    <mergeCell ref="A200:A204"/>
    <mergeCell ref="A145:I145"/>
    <mergeCell ref="A146:A150"/>
    <mergeCell ref="A152:A157"/>
    <mergeCell ref="A159:A163"/>
    <mergeCell ref="A165:I165"/>
    <mergeCell ref="A166:A170"/>
    <mergeCell ref="A172:A178"/>
    <mergeCell ref="A180:A184"/>
    <mergeCell ref="A186:I186"/>
    <mergeCell ref="A187:A191"/>
    <mergeCell ref="A193:A198"/>
    <mergeCell ref="A139:A143"/>
    <mergeCell ref="A85:I85"/>
    <mergeCell ref="A86:A90"/>
  </mergeCells>
  <printOptions horizontalCentered="1" verticalCentered="1"/>
  <pageMargins left="0.31496062992125984" right="0.31496062992125984" top="0.35433070866141736" bottom="0.35433070866141736" header="0.19685039370078741" footer="0.11811023622047245"/>
  <pageSetup paperSize="9" scale="92" orientation="landscape" r:id="rId1"/>
  <rowBreaks count="19" manualBreakCount="19">
    <brk id="25" max="16383" man="1"/>
    <brk id="44" max="16383" man="1"/>
    <brk id="64" max="16383" man="1"/>
    <brk id="84" max="16383" man="1"/>
    <brk id="104" max="16383" man="1"/>
    <brk id="124" max="16383" man="1"/>
    <brk id="144" max="16383" man="1"/>
    <brk id="164" max="16383" man="1"/>
    <brk id="185" max="16383" man="1"/>
    <brk id="205" max="16383" man="1"/>
    <brk id="225" max="16383" man="1"/>
    <brk id="245" max="16383" man="1"/>
    <brk id="265" max="16383" man="1"/>
    <brk id="285" max="16383" man="1"/>
    <brk id="305" max="16383" man="1"/>
    <brk id="325" max="16383" man="1"/>
    <brk id="345" max="16383" man="1"/>
    <brk id="365" max="16383" man="1"/>
    <brk id="3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изменения</vt:lpstr>
      <vt:lpstr>Лист1</vt:lpstr>
      <vt:lpstr>Лист2</vt:lpstr>
      <vt:lpstr>Лист3</vt:lpstr>
      <vt:lpstr>Лист4</vt:lpstr>
      <vt:lpstr>изменения!Заголовки_для_печати</vt:lpstr>
      <vt:lpstr>Лист1!Заголовки_для_печати</vt:lpstr>
      <vt:lpstr>изменения!Область_печати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2025-10-31T09:16:40Z</dcterms:modified>
</cp:coreProperties>
</file>